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6" i="1" l="1"/>
  <c r="E35" i="1" s="1"/>
  <c r="E31" i="1"/>
  <c r="E29" i="1"/>
  <c r="E27" i="1"/>
  <c r="E24" i="1"/>
  <c r="E22" i="1"/>
  <c r="E18" i="1"/>
  <c r="E16" i="1"/>
  <c r="E14" i="1"/>
  <c r="E13" i="1" s="1"/>
  <c r="E42" i="1" s="1"/>
</calcChain>
</file>

<file path=xl/sharedStrings.xml><?xml version="1.0" encoding="utf-8"?>
<sst xmlns="http://schemas.openxmlformats.org/spreadsheetml/2006/main" count="69" uniqueCount="69">
  <si>
    <t xml:space="preserve">   Приложение № 2 к решению Думы</t>
  </si>
  <si>
    <t xml:space="preserve"> Казанского муниципального округа</t>
  </si>
  <si>
    <t xml:space="preserve">                         Доходы бюджета</t>
  </si>
  <si>
    <t xml:space="preserve">               Казанского муниципального района Тюменской области </t>
  </si>
  <si>
    <t xml:space="preserve">                             по группам, подгруппам и  статьям</t>
  </si>
  <si>
    <t xml:space="preserve">                               бюджетной классификации на 2025 год</t>
  </si>
  <si>
    <t>Сумма  (тыс.руб.)</t>
  </si>
  <si>
    <t>Код бюджетной классификации</t>
  </si>
  <si>
    <t>Наименование дохода</t>
  </si>
  <si>
    <t>Сумма (тыс.руб.)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</si>
  <si>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</si>
  <si>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</si>
  <si>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</si>
  <si>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</si>
  <si>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</si>
  <si>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</si>
  <si>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</si>
  <si>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</si>
  <si>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</si>
  <si>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</si>
  <si>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</si>
  <si>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</si>
  <si>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 xml:space="preserve">
1 05 01000 00 0000 110</t>
  </si>
  <si>
    <t xml:space="preserve">
Налог, взимаемый в связи с применением упрощенной системы налогообложения</t>
  </si>
  <si>
    <t>1 05 03000 01 0000 110</t>
  </si>
  <si>
    <t>Единый сельскохозяйственный налог</t>
  </si>
  <si>
    <t xml:space="preserve">1 05 04000 02 0000 110
</t>
  </si>
  <si>
    <t>Налог, взимаемый в связи с применением патентной системы налогообложения</t>
  </si>
  <si>
    <t>1 08 00000 00 0000 000</t>
  </si>
  <si>
    <t>Государственная пошлина</t>
  </si>
  <si>
    <t>1 08 03000 01 0000 110</t>
  </si>
  <si>
    <t xml:space="preserve">Государственная пошлина по делам, рассматриваемым в судах общей юрисдикции, мировыми судьями
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</si>
  <si>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</si>
  <si>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</si>
  <si>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1 11 05000 00 0000 120</t>
  </si>
  <si>
    <t>Доходы, получаемые в виде арендной 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</si>
  <si>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</si>
  <si>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</si>
  <si>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</si>
  <si>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</si>
  <si>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</si>
  <si>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</si>
  <si>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1 13 00000 00 0000 000</t>
  </si>
  <si>
    <t>Доходы от оказания платных услуг и компенсации затрат государства</t>
  </si>
  <si>
    <t>1 13 02000 00 0000 130</t>
  </si>
  <si>
    <t>Доходы от компенсации затрат государства</t>
  </si>
  <si>
    <t>1 14 00000 00 0000 000</t>
  </si>
  <si>
    <t xml:space="preserve">Доходы от продажи материальных и нематериальных активов </t>
  </si>
  <si>
    <t>1 14 06000 00 0000 430</t>
  </si>
  <si>
    <t>Доходы от продажи земельных участков, находящихся  в государственной и муниципальной собственности</t>
  </si>
  <si>
    <t>1 14 06300 00 0000 430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</si>
  <si>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 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</si>
  <si>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</si>
  <si>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</si>
  <si>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</si>
  <si>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</si>
  <si>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</si>
  <si>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</si>
  <si>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</si>
  <si>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</si>
  <si>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</si>
  <si>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</si>
  <si>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</si>
  <si>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</si>
  <si>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</si>
  <si>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</si>
  <si>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Всего доходов</t>
  </si>
  <si>
    <t> </t>
  </si>
  <si>
    <t xml:space="preserve">                                            от 22 октября 2025 г.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</si>
</sst>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b/>
      <i/>
      <u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3" fillId="0" borderId="0"/>
    <xf numFmtId="0" fontId="19" fillId="0" borderId="0"/>
    <xf numFmtId="0" fontId="19" fillId="0" borderId="0"/>
    <xf numFmtId="0" fontId="3" fillId="0" borderId="0"/>
  </cellStyleXfs>
  <cellXfs count="38">
    <xf numFmtId="0" fontId="0" fillId="0" borderId="0" xfId="0"/>
    <xf numFmtId="0" fontId="1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right" vertical="center"/>
    </xf>
    <xf numFmtId="0" fontId="0" fillId="0" borderId="0" xfId="0" applyAlignment="1" applyProtection="1"/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14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right" vertical="center"/>
    </xf>
    <xf numFmtId="0" fontId="16" fillId="0" borderId="2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center" wrapText="1"/>
    </xf>
    <xf numFmtId="0" fontId="16" fillId="0" borderId="2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vertical="center"/>
    </xf>
    <xf numFmtId="0" fontId="17" fillId="0" borderId="3" xfId="0" applyFont="1" applyBorder="1" applyAlignment="1" applyProtection="1">
      <alignment horizontal="left" vertical="center" wrapText="1"/>
    </xf>
    <xf numFmtId="1" fontId="17" fillId="0" borderId="3" xfId="0" applyNumberFormat="1" applyFont="1" applyBorder="1" applyAlignment="1" applyProtection="1">
      <alignment horizontal="center" vertical="center"/>
    </xf>
    <xf numFmtId="0" fontId="17" fillId="0" borderId="3" xfId="0" applyFont="1" applyBorder="1" applyAlignment="1" applyProtection="1"/>
    <xf numFmtId="0" fontId="17" fillId="0" borderId="3" xfId="0" applyFont="1" applyBorder="1" applyAlignment="1" applyProtection="1">
      <alignment horizontal="justify" vertical="center" wrapText="1"/>
    </xf>
    <xf numFmtId="1" fontId="17" fillId="0" borderId="3" xfId="0" applyNumberFormat="1" applyFont="1" applyBorder="1" applyAlignment="1" applyProtection="1">
      <alignment horizontal="center"/>
    </xf>
    <xf numFmtId="0" fontId="18" fillId="0" borderId="4" xfId="0" applyFont="1" applyBorder="1" applyAlignment="1" applyProtection="1">
      <alignment vertical="center" wrapText="1"/>
    </xf>
    <xf numFmtId="0" fontId="17" fillId="0" borderId="3" xfId="0" applyFont="1" applyBorder="1" applyAlignment="1" applyProtection="1">
      <alignment horizontal="justify" vertical="center"/>
    </xf>
    <xf numFmtId="0" fontId="17" fillId="0" borderId="3" xfId="0" applyFont="1" applyBorder="1" applyAlignment="1" applyProtection="1">
      <alignment horizontal="left" vertical="top" wrapText="1"/>
    </xf>
    <xf numFmtId="0" fontId="17" fillId="0" borderId="3" xfId="0" applyFont="1" applyBorder="1" applyAlignment="1" applyProtection="1">
      <alignment wrapText="1"/>
    </xf>
    <xf numFmtId="0" fontId="18" fillId="0" borderId="0" xfId="0" applyFont="1" applyAlignment="1" applyProtection="1">
      <alignment wrapText="1"/>
    </xf>
    <xf numFmtId="0" fontId="17" fillId="0" borderId="3" xfId="0" applyFont="1" applyBorder="1" applyAlignment="1" applyProtection="1">
      <alignment horizontal="left" wrapText="1"/>
    </xf>
    <xf numFmtId="0" fontId="17" fillId="0" borderId="3" xfId="0" applyFont="1" applyBorder="1" applyAlignment="1" applyProtection="1">
      <alignment horizontal="justify"/>
    </xf>
    <xf numFmtId="0" fontId="17" fillId="0" borderId="3" xfId="0" applyFont="1" applyBorder="1" applyAlignment="1" applyProtection="1">
      <alignment horizontal="justify" wrapText="1"/>
    </xf>
    <xf numFmtId="0" fontId="17" fillId="0" borderId="3" xfId="0" applyFont="1" applyBorder="1" applyAlignment="1" applyProtection="1">
      <alignment vertical="center" wrapText="1"/>
    </xf>
    <xf numFmtId="1" fontId="16" fillId="0" borderId="0" xfId="0" applyNumberFormat="1" applyFont="1" applyAlignment="1" applyProtection="1">
      <alignment horizontal="center" vertical="center"/>
    </xf>
    <xf numFmtId="1" fontId="17" fillId="0" borderId="0" xfId="0" applyNumberFormat="1" applyFont="1" applyAlignment="1" applyProtection="1">
      <alignment horizontal="center" vertical="center"/>
    </xf>
    <xf numFmtId="0" fontId="18" fillId="0" borderId="3" xfId="0" applyFont="1" applyBorder="1" applyAlignment="1" applyProtection="1">
      <alignment horizontal="left"/>
    </xf>
    <xf numFmtId="0" fontId="18" fillId="0" borderId="4" xfId="0" applyFont="1" applyBorder="1" applyAlignment="1" applyProtection="1">
      <alignment wrapText="1"/>
    </xf>
    <xf numFmtId="0" fontId="18" fillId="0" borderId="3" xfId="0" applyFont="1" applyBorder="1" applyAlignment="1" applyProtection="1">
      <alignment horizontal="center"/>
    </xf>
    <xf numFmtId="0" fontId="18" fillId="0" borderId="3" xfId="0" applyFont="1" applyBorder="1" applyAlignment="1" applyProtection="1">
      <alignment horizontal="left" vertical="center"/>
    </xf>
    <xf numFmtId="0" fontId="18" fillId="0" borderId="5" xfId="0" applyFont="1" applyBorder="1" applyAlignment="1" applyProtection="1">
      <alignment wrapText="1"/>
    </xf>
    <xf numFmtId="0" fontId="18" fillId="0" borderId="3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/>
  </cellXfs>
  <cellStyles count="19">
    <cellStyle name="Accent 1 5" xfId="1"/>
    <cellStyle name="Accent 2 6" xfId="2"/>
    <cellStyle name="Accent 3 7" xfId="3"/>
    <cellStyle name="Accent 4" xfId="4"/>
    <cellStyle name="Bad 8" xfId="5"/>
    <cellStyle name="Error 9" xfId="6"/>
    <cellStyle name="Footnote 10" xfId="7"/>
    <cellStyle name="Good 11" xfId="8"/>
    <cellStyle name="Heading 1 13" xfId="9"/>
    <cellStyle name="Heading 12" xfId="10"/>
    <cellStyle name="Heading 2 14" xfId="11"/>
    <cellStyle name="Hyperlink 15" xfId="12"/>
    <cellStyle name="Neutral 16" xfId="13"/>
    <cellStyle name="Note 17" xfId="14"/>
    <cellStyle name="Result 18" xfId="15"/>
    <cellStyle name="Status 19" xfId="16"/>
    <cellStyle name="Text 20" xfId="17"/>
    <cellStyle name="Warning 21" xfId="1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tabSelected="1" zoomScaleNormal="100" workbookViewId="0">
      <selection activeCell="H9" sqref="H9"/>
    </sheetView>
  </sheetViews>
  <sheetFormatPr defaultColWidth="8.625" defaultRowHeight="14.25" customHeight="1" x14ac:dyDescent="0.2"/>
  <cols>
    <col min="1" max="1" width="5.625" style="5" customWidth="1"/>
    <col min="2" max="2" width="10.625" style="5" hidden="1" customWidth="1"/>
    <col min="3" max="3" width="23.75" style="5" customWidth="1"/>
    <col min="4" max="4" width="43" style="5" customWidth="1"/>
    <col min="5" max="5" width="13.5" style="5" customWidth="1"/>
  </cols>
  <sheetData>
    <row r="2" spans="1:5" ht="15" x14ac:dyDescent="0.2">
      <c r="A2" s="6"/>
      <c r="C2" s="7"/>
      <c r="D2" s="4" t="s">
        <v>0</v>
      </c>
      <c r="E2" s="4"/>
    </row>
    <row r="3" spans="1:5" ht="15" x14ac:dyDescent="0.25">
      <c r="B3" s="8"/>
      <c r="C3" s="8"/>
      <c r="D3" s="9"/>
      <c r="E3" s="10" t="s">
        <v>1</v>
      </c>
    </row>
    <row r="4" spans="1:5" ht="15" x14ac:dyDescent="0.25">
      <c r="B4" s="8"/>
      <c r="C4" s="8"/>
      <c r="D4" s="3" t="s">
        <v>68</v>
      </c>
      <c r="E4" s="3"/>
    </row>
    <row r="5" spans="1:5" ht="15" x14ac:dyDescent="0.25">
      <c r="B5" s="8"/>
      <c r="C5" s="8"/>
      <c r="D5" s="9"/>
    </row>
    <row r="6" spans="1:5" x14ac:dyDescent="0.2">
      <c r="B6" s="8"/>
      <c r="C6" s="8"/>
      <c r="D6" s="2"/>
      <c r="E6" s="2"/>
    </row>
    <row r="7" spans="1:5" ht="18.75" x14ac:dyDescent="0.2">
      <c r="A7" s="1" t="s">
        <v>2</v>
      </c>
      <c r="B7" s="1"/>
      <c r="C7" s="1"/>
      <c r="D7" s="1"/>
    </row>
    <row r="8" spans="1:5" ht="18.75" x14ac:dyDescent="0.2">
      <c r="A8" s="1" t="s">
        <v>3</v>
      </c>
      <c r="B8" s="1"/>
      <c r="C8" s="1"/>
      <c r="D8" s="1"/>
      <c r="E8" s="1"/>
    </row>
    <row r="9" spans="1:5" ht="18.75" x14ac:dyDescent="0.2">
      <c r="A9" s="1" t="s">
        <v>4</v>
      </c>
      <c r="B9" s="1"/>
      <c r="C9" s="1"/>
      <c r="D9" s="1"/>
    </row>
    <row r="10" spans="1:5" ht="18.75" x14ac:dyDescent="0.2">
      <c r="A10" s="1" t="s">
        <v>5</v>
      </c>
      <c r="B10" s="1"/>
      <c r="C10" s="1"/>
      <c r="D10" s="1"/>
    </row>
    <row r="12" spans="1:5" ht="31.5" x14ac:dyDescent="0.25">
      <c r="B12" s="11" t="s">
        <v>6</v>
      </c>
      <c r="C12" s="12" t="s">
        <v>7</v>
      </c>
      <c r="D12" s="13" t="s">
        <v>8</v>
      </c>
      <c r="E12" s="12" t="s">
        <v>9</v>
      </c>
    </row>
    <row r="13" spans="1:5" ht="33.75" customHeight="1" x14ac:dyDescent="0.2">
      <c r="C13" s="14" t="s">
        <v>10</v>
      </c>
      <c r="D13" s="15" t="s">
        <v>11</v>
      </c>
      <c r="E13" s="16">
        <f>SUM(E14+E16+E18+E22+E24+E27+E29+E31+E34)</f>
        <v>229975</v>
      </c>
    </row>
    <row r="14" spans="1:5" ht="15.75" x14ac:dyDescent="0.25">
      <c r="C14" s="17" t="s">
        <v>12</v>
      </c>
      <c r="D14" s="18" t="s">
        <v>13</v>
      </c>
      <c r="E14" s="19">
        <f>E15</f>
        <v>177776</v>
      </c>
    </row>
    <row r="15" spans="1:5" ht="25.5" customHeight="1" x14ac:dyDescent="0.2">
      <c r="C15" s="14" t="s">
        <v>14</v>
      </c>
      <c r="D15" s="18" t="s">
        <v>15</v>
      </c>
      <c r="E15" s="16">
        <v>177776</v>
      </c>
    </row>
    <row r="16" spans="1:5" ht="50.25" customHeight="1" x14ac:dyDescent="0.2">
      <c r="C16" s="14" t="s">
        <v>16</v>
      </c>
      <c r="D16" s="20" t="s">
        <v>17</v>
      </c>
      <c r="E16" s="16">
        <f>E17</f>
        <v>19281</v>
      </c>
    </row>
    <row r="17" spans="3:6" ht="47.25" x14ac:dyDescent="0.2">
      <c r="C17" s="14" t="s">
        <v>18</v>
      </c>
      <c r="D17" s="21" t="s">
        <v>19</v>
      </c>
      <c r="E17" s="16">
        <v>19281</v>
      </c>
    </row>
    <row r="18" spans="3:6" ht="15.75" x14ac:dyDescent="0.25">
      <c r="C18" s="17" t="s">
        <v>20</v>
      </c>
      <c r="D18" s="21" t="s">
        <v>21</v>
      </c>
      <c r="E18" s="19">
        <f>SUM(E19:E21)</f>
        <v>21393</v>
      </c>
    </row>
    <row r="19" spans="3:6" ht="63" customHeight="1" x14ac:dyDescent="0.2">
      <c r="C19" s="22" t="s">
        <v>22</v>
      </c>
      <c r="D19" s="22" t="s">
        <v>23</v>
      </c>
      <c r="E19" s="16">
        <v>18225</v>
      </c>
    </row>
    <row r="20" spans="3:6" ht="24" customHeight="1" x14ac:dyDescent="0.2">
      <c r="C20" s="14" t="s">
        <v>24</v>
      </c>
      <c r="D20" s="21" t="s">
        <v>25</v>
      </c>
      <c r="E20" s="16">
        <v>252</v>
      </c>
    </row>
    <row r="21" spans="3:6" ht="30" customHeight="1" x14ac:dyDescent="0.25">
      <c r="C21" s="23" t="s">
        <v>26</v>
      </c>
      <c r="D21" s="21" t="s">
        <v>27</v>
      </c>
      <c r="E21" s="16">
        <v>2916</v>
      </c>
    </row>
    <row r="22" spans="3:6" ht="18.75" customHeight="1" x14ac:dyDescent="0.25">
      <c r="C22" s="17" t="s">
        <v>28</v>
      </c>
      <c r="D22" s="21" t="s">
        <v>29</v>
      </c>
      <c r="E22" s="19">
        <f>SUM(E23)</f>
        <v>2990</v>
      </c>
    </row>
    <row r="23" spans="3:6" ht="57" customHeight="1" x14ac:dyDescent="0.2">
      <c r="C23" s="14" t="s">
        <v>30</v>
      </c>
      <c r="D23" s="18" t="s">
        <v>31</v>
      </c>
      <c r="E23" s="16">
        <v>2990</v>
      </c>
    </row>
    <row r="24" spans="3:6" ht="45.75" customHeight="1" x14ac:dyDescent="0.25">
      <c r="C24" s="14" t="s">
        <v>32</v>
      </c>
      <c r="D24" s="24" t="s">
        <v>33</v>
      </c>
      <c r="E24" s="16">
        <f>SUM(E25:E26)</f>
        <v>5800</v>
      </c>
    </row>
    <row r="25" spans="3:6" ht="111.75" customHeight="1" x14ac:dyDescent="0.25">
      <c r="C25" s="14" t="s">
        <v>34</v>
      </c>
      <c r="D25" s="25" t="s">
        <v>35</v>
      </c>
      <c r="E25" s="16">
        <v>5410</v>
      </c>
    </row>
    <row r="26" spans="3:6" ht="98.25" customHeight="1" x14ac:dyDescent="0.25">
      <c r="C26" s="14" t="s">
        <v>36</v>
      </c>
      <c r="D26" s="26" t="s">
        <v>37</v>
      </c>
      <c r="E26" s="16">
        <v>390</v>
      </c>
    </row>
    <row r="27" spans="3:6" ht="31.5" x14ac:dyDescent="0.25">
      <c r="C27" s="14" t="s">
        <v>38</v>
      </c>
      <c r="D27" s="27" t="s">
        <v>39</v>
      </c>
      <c r="E27" s="16">
        <f>SUM(E28)</f>
        <v>64</v>
      </c>
    </row>
    <row r="28" spans="3:6" ht="31.5" x14ac:dyDescent="0.25">
      <c r="C28" s="14" t="s">
        <v>40</v>
      </c>
      <c r="D28" s="26" t="s">
        <v>41</v>
      </c>
      <c r="E28" s="19">
        <v>64</v>
      </c>
    </row>
    <row r="29" spans="3:6" ht="31.5" x14ac:dyDescent="0.2">
      <c r="C29" s="14" t="s">
        <v>42</v>
      </c>
      <c r="D29" s="28" t="s">
        <v>43</v>
      </c>
      <c r="E29" s="16">
        <f>SUM(E30)</f>
        <v>870</v>
      </c>
      <c r="F29" s="29"/>
    </row>
    <row r="30" spans="3:6" ht="15.75" x14ac:dyDescent="0.2">
      <c r="C30" s="14" t="s">
        <v>44</v>
      </c>
      <c r="D30" s="14" t="s">
        <v>45</v>
      </c>
      <c r="E30" s="16">
        <v>870</v>
      </c>
      <c r="F30" s="30"/>
    </row>
    <row r="31" spans="3:6" ht="42.75" customHeight="1" x14ac:dyDescent="0.2">
      <c r="C31" s="14" t="s">
        <v>46</v>
      </c>
      <c r="D31" s="21" t="s">
        <v>47</v>
      </c>
      <c r="E31" s="16">
        <f>E32+E33</f>
        <v>510</v>
      </c>
    </row>
    <row r="32" spans="3:6" ht="45" customHeight="1" x14ac:dyDescent="0.25">
      <c r="C32" s="14" t="s">
        <v>48</v>
      </c>
      <c r="D32" s="26" t="s">
        <v>49</v>
      </c>
      <c r="E32" s="16">
        <v>500</v>
      </c>
    </row>
    <row r="33" spans="3:5" ht="93.75" customHeight="1" x14ac:dyDescent="0.25">
      <c r="C33" s="14" t="s">
        <v>50</v>
      </c>
      <c r="D33" s="26" t="s">
        <v>51</v>
      </c>
      <c r="E33" s="16">
        <v>10</v>
      </c>
    </row>
    <row r="34" spans="3:5" ht="31.5" customHeight="1" x14ac:dyDescent="0.2">
      <c r="C34" s="14" t="s">
        <v>52</v>
      </c>
      <c r="D34" s="28" t="s">
        <v>53</v>
      </c>
      <c r="E34" s="16">
        <v>1291</v>
      </c>
    </row>
    <row r="35" spans="3:5" ht="15.75" x14ac:dyDescent="0.25">
      <c r="C35" s="31" t="s">
        <v>54</v>
      </c>
      <c r="D35" s="32" t="s">
        <v>55</v>
      </c>
      <c r="E35" s="33">
        <f>E36</f>
        <v>1495797</v>
      </c>
    </row>
    <row r="36" spans="3:5" ht="47.25" x14ac:dyDescent="0.25">
      <c r="C36" s="34" t="s">
        <v>56</v>
      </c>
      <c r="D36" s="35" t="s">
        <v>57</v>
      </c>
      <c r="E36" s="36">
        <f>E37+E38+E39+E40</f>
        <v>1495797</v>
      </c>
    </row>
    <row r="37" spans="3:5" ht="31.5" x14ac:dyDescent="0.25">
      <c r="C37" s="34" t="s">
        <v>58</v>
      </c>
      <c r="D37" s="35" t="s">
        <v>59</v>
      </c>
      <c r="E37" s="36">
        <v>703599</v>
      </c>
    </row>
    <row r="38" spans="3:5" ht="47.25" x14ac:dyDescent="0.25">
      <c r="C38" s="34" t="s">
        <v>60</v>
      </c>
      <c r="D38" s="35" t="s">
        <v>61</v>
      </c>
      <c r="E38" s="36">
        <v>38031</v>
      </c>
    </row>
    <row r="39" spans="3:5" ht="31.5" x14ac:dyDescent="0.25">
      <c r="C39" s="34" t="s">
        <v>62</v>
      </c>
      <c r="D39" s="35" t="s">
        <v>63</v>
      </c>
      <c r="E39" s="36">
        <v>470100</v>
      </c>
    </row>
    <row r="40" spans="3:5" ht="15.75" x14ac:dyDescent="0.25">
      <c r="C40" s="31" t="s">
        <v>64</v>
      </c>
      <c r="D40" s="35" t="s">
        <v>65</v>
      </c>
      <c r="E40" s="36">
        <v>284067</v>
      </c>
    </row>
    <row r="41" spans="3:5" ht="15.75" x14ac:dyDescent="0.25">
      <c r="C41" s="37"/>
      <c r="D41" s="37"/>
      <c r="E41" s="33"/>
    </row>
    <row r="42" spans="3:5" ht="15.75" x14ac:dyDescent="0.25">
      <c r="C42" s="31" t="s">
        <v>66</v>
      </c>
      <c r="D42" s="37" t="s">
        <v>67</v>
      </c>
      <c r="E42" s="33">
        <f>E13+E35</f>
        <v>1725772</v>
      </c>
    </row>
  </sheetData>
  <mergeCells count="7">
    <mergeCell ref="A9:D9"/>
    <mergeCell ref="A10:D10"/>
    <mergeCell ref="D2:E2"/>
    <mergeCell ref="D4:E4"/>
    <mergeCell ref="D6:E6"/>
    <mergeCell ref="A7:D7"/>
    <mergeCell ref="A8:E8"/>
  </mergeCells>
  <pageMargins left="0.98402777777777795" right="0.62986111111111098" top="0.66944444444444495" bottom="0.62986111111111098" header="0.511811023622047" footer="0.511811023622047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Муканова Гульжан Науановна</dc:creator>
  <cp:lastModifiedBy>Муканова Гульжан Науановна</cp:lastModifiedBy>
  <cp:revision>89</cp:revision>
  <cp:lastPrinted>2025-10-21T15:19:16Z</cp:lastPrinted>
  <dcterms:created xsi:type="dcterms:W3CDTF">2021-09-20T14:11:19Z</dcterms:created>
  <dcterms:modified xsi:type="dcterms:W3CDTF">2025-10-21T15:19:35Z</dcterms:modified>
  <dc:language>ru-RU</dc:language>
</cp:coreProperties>
</file>