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<sst xmlns="http://schemas.openxmlformats.org/spreadsheetml/2006/main" count="2420" uniqueCount="562">
  <si>
    <t xml:space="preserve">Приложение №  5 к решению Думы </t>
  </si>
  <si>
    <t xml:space="preserve">Казанского муниципального района </t>
  </si>
  <si>
    <t xml:space="preserve">     от 26 марта 2025 г. № 146</t>
  </si>
  <si>
    <t xml:space="preserve">      Ведомственная структура расходов бюджета Казанского муниципального района Тюменской области </t>
  </si>
  <si>
    <t xml:space="preserve">             по главным распорядителям бюджетных средств, разделам, подразделам, целевым статьям</t>
  </si>
  <si>
    <t xml:space="preserve">(муниципальным программам и непрограммным направлениям деятельности), группам и подгруппам  видов расходов </t>
  </si>
  <si>
    <t xml:space="preserve"> классификации   расходов бюджета Казанского  муниципального района  Тюменской области на 2025 год</t>
  </si>
  <si>
    <t xml:space="preserve">Наименование расходов</t>
  </si>
  <si>
    <t xml:space="preserve">Главный распорядитель</t>
  </si>
  <si>
    <t xml:space="preserve">Раздел, подраздел</t>
  </si>
  <si>
    <t xml:space="preserve">Целевая статья</t>
  </si>
  <si>
    <t xml:space="preserve">Вид расхода</t>
  </si>
  <si>
    <t xml:space="preserve">Сумма тыс.руб.</t>
  </si>
  <si>
    <t xml:space="preserve">АДМИНИСТРАЦИЯ КАЗАНСКОГО МУНИЦИПАЛЬНОГО РАЙОНА</t>
  </si>
  <si>
    <t xml:space="preserve">057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</si>
  <si>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</si>
  <si>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</si>
  <si>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</si>
  <si>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</si>
  <si>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Муниципальная программа "Основные направления осуществления управленческой деятельности в Казанском муниципальном районе на 2025-2027 годы"</t>
  </si>
  <si>
    <t xml:space="preserve">56 0 00 00000</t>
  </si>
  <si>
    <t xml:space="preserve">Мероприятие "Обеспечение деятельности органа местного  самоуправления"</t>
  </si>
  <si>
    <t xml:space="preserve">56 0 01 00000</t>
  </si>
  <si>
    <t xml:space="preserve">Высшее должностное лицо муниципального образования (глава муниципального образования, возглавляющий местную администрацию)</t>
  </si>
  <si>
    <t xml:space="preserve">56 0 01 70110</t>
  </si>
  <si>
    <t xml:space="preserve">Расходы на выплаты  персоналу  в целях обеспечения 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</si>
  <si>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</si>
  <si>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Расходы на выплаты персоналу государственных (муниципальных) органов</t>
  </si>
  <si>
    <t xml:space="preserve">120</t>
  </si>
  <si>
    <t xml:space="preserve"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</si>
  <si>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 xml:space="preserve">0104</t>
  </si>
  <si>
    <t xml:space="preserve">Содействие достижению и (или) поощрение достижения наилучших (высоких) значений показателей деятельности органов местного самоуправления и (или) достижения наилучших (высоких) показателей социально-экономического развития (рейтингов)</t>
  </si>
  <si>
    <t xml:space="preserve">56 0 01 20020</t>
  </si>
  <si>
    <t xml:space="preserve">Обеспечение деятельности органов местного самоуправления</t>
  </si>
  <si>
    <t xml:space="preserve">56 0 01 70100</t>
  </si>
  <si>
    <t xml:space="preserve"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</si>
  <si>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</t>
  </si>
  <si>
    <t xml:space="preserve">Фонд стимулирования органов местного самоуправления</t>
  </si>
  <si>
    <t xml:space="preserve">56 0 01 70101</t>
  </si>
  <si>
    <t xml:space="preserve">Мероприятие "Создание и организация деятельности административных комиссий"</t>
  </si>
  <si>
    <t xml:space="preserve">56 0 03 00000</t>
  </si>
  <si>
    <t xml:space="preserve">56 0 03 20020</t>
  </si>
  <si>
    <t xml:space="preserve">Создание  и организация деятельности административных комиссий </t>
  </si>
  <si>
    <t xml:space="preserve">56 0 03 71904</t>
  </si>
  <si>
    <t xml:space="preserve">200</t>
  </si>
  <si>
    <t xml:space="preserve">240</t>
  </si>
  <si>
    <t xml:space="preserve">Мероприятие "Определение перечня должностных лиц, уполномоченных составлять протоколы об административных правонарушениях, предусмотренных Кодексом Тюменской области об административных  правонарушениях"</t>
  </si>
  <si>
    <t xml:space="preserve">56 0 13 00000 </t>
  </si>
  <si>
    <t xml:space="preserve">Определение перечня должностных лиц, уполномоченных  составлять протоколы об административных правонарушениях в соответствии с пунктом "б" части 2 статьи 5.1 Кодекса Тюменской области об  административной ответственности</t>
  </si>
  <si>
    <t xml:space="preserve">56 0 13 71907 </t>
  </si>
  <si>
    <t xml:space="preserve">Резервные фонды</t>
  </si>
  <si>
    <t xml:space="preserve">0111</t>
  </si>
  <si>
    <t xml:space="preserve">Резервные фонды местных  администраций </t>
  </si>
  <si>
    <t xml:space="preserve">99 0 00 70700 </t>
  </si>
  <si>
    <t xml:space="preserve">Иные бюджетные ассигнования</t>
  </si>
  <si>
    <t xml:space="preserve">Резервные средства</t>
  </si>
  <si>
    <t xml:space="preserve">Другие общегосударственные вопросы</t>
  </si>
  <si>
    <t xml:space="preserve">0113</t>
  </si>
  <si>
    <t xml:space="preserve">Межбюджетные трансферты</t>
  </si>
  <si>
    <t xml:space="preserve">Иные межбюджетные трансферты</t>
  </si>
  <si>
    <t xml:space="preserve">Мероприятие "Исполнение полномочия по принятию решений о предоставлении жилых помещений государственного жилищного фонда Тюменской области гражданам, имеющим право на предоставление им жилых помещений по договорам социального найма из государственного жилищного фонда Тюменской области с указанными гражданами за исключением случаев передачи права заключения социального найма иным лицам по соглашению, и о предоставлении жилых помещений"</t>
  </si>
  <si>
    <t xml:space="preserve">56 0 05 00000</t>
  </si>
  <si>
    <t xml:space="preserve">Исполнение  полномочий, отнесенных к полномочиям органов местного самоуправления в соответствии с пунктами 5-7 и пунктом 12 части 8 статьи 1  Закона Тюменской области от 26.12.2014 № 125</t>
  </si>
  <si>
    <t xml:space="preserve">56 0 05 71910</t>
  </si>
  <si>
    <t xml:space="preserve">Мероприятие "Исполнение управленческих функций по социальной поддержке отдельных категорий граждан по обеспечению жильём"</t>
  </si>
  <si>
    <t xml:space="preserve">56 0 06 00000</t>
  </si>
  <si>
    <t xml:space="preserve">Исполнение полномочий по социальной поддержке отдельных категорий граждан по обеспечению жильем</t>
  </si>
  <si>
    <t xml:space="preserve">56 0 06 0Ж030</t>
  </si>
  <si>
    <t xml:space="preserve">Мероприятие "Опубликование в СМИ нормативных правовых актов, принимаемых органами местного самоуправления"</t>
  </si>
  <si>
    <t xml:space="preserve">56 0 09 00000</t>
  </si>
  <si>
    <t xml:space="preserve">Публикация нормативных актов в средствах массовой информации  </t>
  </si>
  <si>
    <t xml:space="preserve">56 0 09 70210</t>
  </si>
  <si>
    <t xml:space="preserve">Мероприятие "Членские взносы ОМСУ в совет муниципальных образований"</t>
  </si>
  <si>
    <t xml:space="preserve">56 0 11 00000</t>
  </si>
  <si>
    <t xml:space="preserve">Членские взносы в совет муниципальных образований </t>
  </si>
  <si>
    <t xml:space="preserve">56 0 11 70230</t>
  </si>
  <si>
    <t xml:space="preserve">Уплата налогов, сборов и иных платежей</t>
  </si>
  <si>
    <t xml:space="preserve">Мероприятие " Государственная регистрация актов гражданского состояния"</t>
  </si>
  <si>
    <t xml:space="preserve">56 0 15 00000</t>
  </si>
  <si>
    <t xml:space="preserve">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</si>
  <si>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 xml:space="preserve">56 0 15 19430</t>
  </si>
  <si>
    <t xml:space="preserve">Осуществление переданных  полномочий Российской Федерации на государственную регистрацию актов гражданского состояния</t>
  </si>
  <si>
    <t xml:space="preserve">56 0 15 59300</t>
  </si>
  <si>
    <t xml:space="preserve">Мероприятия по  переплету архивного фонда актовых книг</t>
  </si>
  <si>
    <t xml:space="preserve">56 0 15 79300</t>
  </si>
  <si>
    <t xml:space="preserve">Мероприятие "Прочие мероприятия органов местного самоуправления"</t>
  </si>
  <si>
    <t xml:space="preserve">56 0 16 00000</t>
  </si>
  <si>
    <t xml:space="preserve">Выполнение других обязательств государства </t>
  </si>
  <si>
    <t xml:space="preserve">56 0 16 70200</t>
  </si>
  <si>
    <t xml:space="preserve">Социальное обеспечение и иные выплаты населению</t>
  </si>
  <si>
    <t xml:space="preserve">Иные выплаты населению</t>
  </si>
  <si>
    <t xml:space="preserve">Муниципальная программа "Развитие торговли в Казанском муниципальном районе на 2025-2027 годы"</t>
  </si>
  <si>
    <t xml:space="preserve">57 0 00 00000</t>
  </si>
  <si>
    <t xml:space="preserve">Мероприятие "Совершенствование нормативно-правового обеспечения в сфере торговли"</t>
  </si>
  <si>
    <t xml:space="preserve">57 0 01 00000</t>
  </si>
  <si>
    <t xml:space="preserve">Формирование торгового реестра </t>
  </si>
  <si>
    <t xml:space="preserve">57 0 01 71914</t>
  </si>
  <si>
    <t xml:space="preserve">Муниципальная программа «Основные направления развития имущественных и земельных отношений Казанского муниципального района на 2025-2027 годы»</t>
  </si>
  <si>
    <t xml:space="preserve">61 0 00 00000</t>
  </si>
  <si>
    <t xml:space="preserve">Мероприятие "Оформление правоустанавливающих документов на объекты недвижимого имущества, предоставление муниципального имущества юридическим лицам и индивидуальным предпринимателям в аренду, оперативное управление, безвозмездное пользование"</t>
  </si>
  <si>
    <t xml:space="preserve">61 0 01 00000</t>
  </si>
  <si>
    <t xml:space="preserve">Оценка недвижимости, признание прав и регулирование отношений по муниципальной собственности </t>
  </si>
  <si>
    <t xml:space="preserve">61 0 01 70300</t>
  </si>
  <si>
    <t xml:space="preserve">Исполнение судебных актов </t>
  </si>
  <si>
    <t xml:space="preserve">НАЦИОНАЛЬНАЯ ОБОРОНА</t>
  </si>
  <si>
    <t xml:space="preserve">0200</t>
  </si>
  <si>
    <t xml:space="preserve">Мобилизационная и вневойсковая  подготовка</t>
  </si>
  <si>
    <t xml:space="preserve">0203</t>
  </si>
  <si>
    <t xml:space="preserve"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</si>
  <si>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 xml:space="preserve">99 0 00 51180</t>
  </si>
  <si>
    <t xml:space="preserve">Субвенции</t>
  </si>
  <si>
    <t xml:space="preserve">НАЦИОНАЛЬНАЯ  БЕЗОПАСНОСТЬ И ПРАВООХРАНИТЕЛЬНАЯ ДЕЯТЕЛЬНОСТЬ</t>
  </si>
  <si>
    <t xml:space="preserve">0300</t>
  </si>
  <si>
    <t xml:space="preserve">Защита населения и территории от  чрезвычайных ситуаций природного и техногенного характера, пожарная безопасность </t>
  </si>
  <si>
    <t xml:space="preserve">0310</t>
  </si>
  <si>
    <t xml:space="preserve">Муниципальная программа «Совершенствование системы гражданской обороны, защиты населения и территории Казанского муниципального района от чрезвычайных ситуаций природного и техногенного характера на 2025-2027 годы»</t>
  </si>
  <si>
    <t xml:space="preserve">54 0 00 00000</t>
  </si>
  <si>
    <t xml:space="preserve">Мероприятие «Реализация комплекса мер, направленных на повышение готовности к обеспечению безопасности людей на водных объектах»</t>
  </si>
  <si>
    <t xml:space="preserve">54 0 01 00000</t>
  </si>
  <si>
    <t xml:space="preserve">Обеспечение безопасности людей на водных объектах, охрана их жизни и здоровья </t>
  </si>
  <si>
    <t xml:space="preserve">54 0 01 70500</t>
  </si>
  <si>
    <t xml:space="preserve">Мероприятие "Создание условий для организации добровольной пожарной охраны, в части обеспечения необходимых условий для реализации полномочий по обеспечению первичных мер пожарной безопасности"</t>
  </si>
  <si>
    <t xml:space="preserve">54 0 02 00000</t>
  </si>
  <si>
    <t xml:space="preserve">Обеспечение первичных мер пожарной безопасности в части организации добровольной пожарной охраны</t>
  </si>
  <si>
    <t xml:space="preserve">54 0 02 70600</t>
  </si>
  <si>
    <t xml:space="preserve">Мероприятие "Обеспечение деятельности ЕДДС"</t>
  </si>
  <si>
    <t xml:space="preserve">54 0 03 00000</t>
  </si>
  <si>
    <t xml:space="preserve">54 0 03 20020</t>
  </si>
  <si>
    <t xml:space="preserve">Содержание ЕДДС</t>
  </si>
  <si>
    <t xml:space="preserve">54 0 03 74101</t>
  </si>
  <si>
    <t xml:space="preserve">Мероприятие «Защита населения и территории от угроз, возникающих при техногенных пожарах, а также чрезвычайных ситуациях природного и техногенного характера»»</t>
  </si>
  <si>
    <t xml:space="preserve">54 0 05 00000</t>
  </si>
  <si>
    <t xml:space="preserve">Создание (обновление, содержание) резервов материальных ресурсов для ликвидации чрезвычайных ситуаций</t>
  </si>
  <si>
    <t xml:space="preserve">54 0 05 73200</t>
  </si>
  <si>
    <t xml:space="preserve">Организация мероприятий по защите населения и территории от чрезвычайных  ситуаций и стихийных бедствий природного и техногенного  характера </t>
  </si>
  <si>
    <t xml:space="preserve">54 0 05 73900</t>
  </si>
  <si>
    <t xml:space="preserve">Мероприятия по поддержанию в постоянной готовности систем оповещения (РАСЦО)</t>
  </si>
  <si>
    <t xml:space="preserve">54 0 05 73930</t>
  </si>
  <si>
    <t xml:space="preserve">Муниципальная программа"Основные мероприятия, направленные на благоустройство и озеленение территории Казанского муниципального района на 2025-2027 годы"</t>
  </si>
  <si>
    <t xml:space="preserve">68 0 00 00000</t>
  </si>
  <si>
    <t xml:space="preserve">Мероприятие "Улучшение и сохранение эпизоотического и ветеринарно-санитарного благополучия на территории района"</t>
  </si>
  <si>
    <t xml:space="preserve">68 0 01 00000</t>
  </si>
  <si>
    <t xml:space="preserve">Организация мероприятий по предупреждению и ликвидации болезней животных, их лечению, защите населения от болезней, общих для человека и животных, в части содержания, приведения в нормативное состояние, оформления в собственность и ликвидации скотомогильников (биотермических ям)</t>
  </si>
  <si>
    <t xml:space="preserve">68 0 01 0Г630</t>
  </si>
  <si>
    <t xml:space="preserve">0310 </t>
  </si>
  <si>
    <t xml:space="preserve">Резервные фонды местных администраций</t>
  </si>
  <si>
    <t xml:space="preserve">Миграционная политика</t>
  </si>
  <si>
    <t xml:space="preserve">0311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</si>
  <si>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2025-2027 годы »</t>
  </si>
  <si>
    <t xml:space="preserve">Мероприятие «Участие в осуществлении государственной политики в отношении соотечественников, проживающих за рубежом»</t>
  </si>
  <si>
    <t xml:space="preserve">0311 </t>
  </si>
  <si>
    <t xml:space="preserve">56 0 14 00000</t>
  </si>
  <si>
    <t xml:space="preserve">Участие в осуществлении государственной политики в отношении соотечественников, проживающих за рубежом </t>
  </si>
  <si>
    <t xml:space="preserve">56 0 14 0Р100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</si>
  <si>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</si>
  <si>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</si>
  <si>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Муниципальная программа «Профилактика терроризма,   минимизация и (или) ликвидация последствий проявления терроризма на территории Казанского муниципального района Тюменской области  на 2025-2027 годы»</t>
  </si>
  <si>
    <t xml:space="preserve">62 0 00 00000</t>
  </si>
  <si>
    <t xml:space="preserve">Мероприятие «Организация и проведение в Казанском  муниципальном районе мероприятий противодействия идеологии терроризма, в том числе реализация информационно-пропагандистских мероприятий по разъяснению сущности терроризма и его общественной опасности, а также по формированию у граждан неприятия идеологии терроризма путем распространения информационных материалов, печатной продукции, проведения разъяснительной работы и иных мероприятий»</t>
  </si>
  <si>
    <t xml:space="preserve">62 0 01 00000</t>
  </si>
  <si>
    <t xml:space="preserve">Мероприятия по профилактике терроризма на территории  района</t>
  </si>
  <si>
    <t xml:space="preserve">62 0 01 73910</t>
  </si>
  <si>
    <t xml:space="preserve">Выполнение мероприятий, связанных с военно-патриотической деятельностью </t>
  </si>
  <si>
    <t xml:space="preserve">99 0 00 79999</t>
  </si>
  <si>
    <t xml:space="preserve">Социальное обеспечение и иные выплаты населению </t>
  </si>
  <si>
    <t xml:space="preserve">Премии и гранты </t>
  </si>
  <si>
    <t xml:space="preserve">НАЦИОНАЛЬНАЯ ЭКОНОМИКА</t>
  </si>
  <si>
    <t xml:space="preserve">0400</t>
  </si>
  <si>
    <t xml:space="preserve">Общеэкономические вопросы</t>
  </si>
  <si>
    <t xml:space="preserve">0401</t>
  </si>
  <si>
    <t xml:space="preserve">Муниципальная программа «Основные направления развития социального обслуживания населения Казанского района на 2025-2027 годы»</t>
  </si>
  <si>
    <t xml:space="preserve">58 0 00 00000</t>
  </si>
  <si>
    <t xml:space="preserve">Мероприятие «Социальная адаптация граждан, находящихся в трудной жизненной ситуации»</t>
  </si>
  <si>
    <t xml:space="preserve">58 0 04 00000</t>
  </si>
  <si>
    <t xml:space="preserve">Мероприятия по работе с детьми  и молодежью  </t>
  </si>
  <si>
    <t xml:space="preserve">58 0 04 72000</t>
  </si>
  <si>
    <t xml:space="preserve">Предоставление субсидий бюджетным,автономным учреждениям и иным некоммерческим организациям</t>
  </si>
  <si>
    <t xml:space="preserve">600</t>
  </si>
  <si>
    <t xml:space="preserve">Субсидии автономным учреждениям </t>
  </si>
  <si>
    <t xml:space="preserve">620</t>
  </si>
  <si>
    <t xml:space="preserve">Прочие межбюджетные трансферты  общего характера</t>
  </si>
  <si>
    <t xml:space="preserve">99 0 00 72900</t>
  </si>
  <si>
    <t xml:space="preserve">500</t>
  </si>
  <si>
    <t xml:space="preserve">540</t>
  </si>
  <si>
    <t xml:space="preserve">Топливно-энергетический комплекс</t>
  </si>
  <si>
    <t xml:space="preserve">0402</t>
  </si>
  <si>
    <t xml:space="preserve">Муниципальная программа «Основные направления комплексного развития коммунальной инфраструктуры на 2025-2027 годы»</t>
  </si>
  <si>
    <t xml:space="preserve">66 0 00 00000</t>
  </si>
  <si>
    <t xml:space="preserve">Подпрограмма «Повышение качества жилищного фонда и коммунальной  инфраструктуры»</t>
  </si>
  <si>
    <t xml:space="preserve">66 1 00 00000</t>
  </si>
  <si>
    <t xml:space="preserve">Мероприятие «Повышение качества предоставляемых услуг по газоснабжению»</t>
  </si>
  <si>
    <t xml:space="preserve">66 1 03 00000</t>
  </si>
  <si>
    <t xml:space="preserve">Мероприятия по обслуживанию сетей газораспределения</t>
  </si>
  <si>
    <t xml:space="preserve">66 1 03 74550</t>
  </si>
  <si>
    <t xml:space="preserve">Сельское хозяйство  и рыболовство</t>
  </si>
  <si>
    <t xml:space="preserve">0405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</si>
  <si>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2025-2027 годы»</t>
  </si>
  <si>
    <t xml:space="preserve">Мероприятие «Поддержка сельскохозяйственного производства в части управленческих  функций»</t>
  </si>
  <si>
    <t xml:space="preserve">56 0 12 00000</t>
  </si>
  <si>
    <t xml:space="preserve">Обеспечение исполнения переданных органам местного самоуправления государственных полномочий по поддержке сельскохозяйственного производства</t>
  </si>
  <si>
    <t xml:space="preserve">56 0 12 0У410</t>
  </si>
  <si>
    <t xml:space="preserve">0405 </t>
  </si>
  <si>
    <t xml:space="preserve">Организация мероприятий по осуществлению деятельности по обращению с животными без владельцев на территории муниципальных образований</t>
  </si>
  <si>
    <t xml:space="preserve">68 0 01 0Г640</t>
  </si>
  <si>
    <t xml:space="preserve">Водное хозяйство</t>
  </si>
  <si>
    <t xml:space="preserve">0406</t>
  </si>
  <si>
    <t xml:space="preserve">Мероприятие "Обеспечение безопасности гидротехнических сооружений, расположенных на территории муниципального района"</t>
  </si>
  <si>
    <t xml:space="preserve">54 0 04 00000</t>
  </si>
  <si>
    <t xml:space="preserve">Техническая эксплуатация гидротехнических  сооружений, находящихся в муниципальной собственности</t>
  </si>
  <si>
    <t xml:space="preserve">54 0 04 79826</t>
  </si>
  <si>
    <t xml:space="preserve">Транспорт</t>
  </si>
  <si>
    <t xml:space="preserve">0408</t>
  </si>
  <si>
    <t xml:space="preserve">Мероприятие «Регулирование тарифов на перевозку пассажиров и багажа автомобильным  транспортом в городском (внутрипоселковом) сообщении и в пригородном сообщении до садоводческих товариществ»</t>
  </si>
  <si>
    <t xml:space="preserve">56 0 07 00000</t>
  </si>
  <si>
    <t xml:space="preserve">56 0 07 20020</t>
  </si>
  <si>
    <t xml:space="preserve">Регулирование тарифов  на перевозку  пассажиров  и багажа  автомобильным транспортом  в городском (внутрипоселковом) сообщении и в пригородном сообщении до садоводческих товариществ </t>
  </si>
  <si>
    <t xml:space="preserve">56 0 07 71920</t>
  </si>
  <si>
    <t xml:space="preserve">Мероприятие «Выдача разрешений на осуществление деятельности по перевозке пассажиров и багажа легковым такси в Тюменской области»</t>
  </si>
  <si>
    <t xml:space="preserve">56 0 08 00000</t>
  </si>
  <si>
    <t xml:space="preserve">Выдача  разрешений на осуществление деятельности по перевозке пассажиров  и багажа легковым такси в Тюменской области </t>
  </si>
  <si>
    <t xml:space="preserve">56 0 08 71922</t>
  </si>
  <si>
    <t xml:space="preserve">Муниципальная программа «Организация транспортного обслуживания населения Казанского муниципального района на 2025-2027 годы»</t>
  </si>
  <si>
    <t xml:space="preserve">59 0 00 00000</t>
  </si>
  <si>
    <t xml:space="preserve">Мероприятие «Повышение качества, доступности и безопасности услуг пассажирского транспорта общего пользования на территории Казанского муниципального района»</t>
  </si>
  <si>
    <t xml:space="preserve">59 0 01 00000</t>
  </si>
  <si>
    <t xml:space="preserve">Организация  транспортного обслуживания </t>
  </si>
  <si>
    <t xml:space="preserve">59 0 01 70800</t>
  </si>
  <si>
    <t xml:space="preserve">Возмещение перевозчикам понесенных затрат и (или) недополученных доходов на оплату услуг автовокзалов и автостанций, образовавшихся в результате осуществления регулярных перевозок пассажиров и багажа на автомобильном транспорте общего пользования (кроме  легкового такси) в пригородном и междугородном сообщениях по межмуниципальным маршрутам</t>
  </si>
  <si>
    <t xml:space="preserve">59 0 01 0Ж530</t>
  </si>
  <si>
    <t xml:space="preserve"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</si>
  <si>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Выполнение работ, связанных с осуществлением регулярных перевозок пассажиров и багажа автомобильным транспортом по регулируемым тарифам в городском, пригородном и междугородном сообщениях по муниципальным маршрутам</t>
  </si>
  <si>
    <t xml:space="preserve">59 0 01 0Ж660</t>
  </si>
  <si>
    <t xml:space="preserve">Дорожное хозяйство (дорожные фонды)</t>
  </si>
  <si>
    <t xml:space="preserve">0409</t>
  </si>
  <si>
    <t xml:space="preserve">Муниципальная программа «Основные направления комплексного развития транспортной инфраструктуры на 2025-2027 годы»</t>
  </si>
  <si>
    <t xml:space="preserve">65 0 00 00000</t>
  </si>
  <si>
    <t xml:space="preserve">Мероприятие «Выполнение комплекса работ по поддержанию, оценке надлежащего технического состояния, а также по организации и обеспечению  безопасности дорожного движения на автомобильных дорогах общего пользования, местного значения, внутриквартальных  проездов и тротуаров и искусственных сооружений на них"</t>
  </si>
  <si>
    <t xml:space="preserve">65 0 01 00000</t>
  </si>
  <si>
    <t xml:space="preserve">Содержание муниципальных автомобильных  дорог </t>
  </si>
  <si>
    <t xml:space="preserve">65 0 01 77000</t>
  </si>
  <si>
    <t xml:space="preserve">Проведение мероприятий по содержанию автомобильных дорог общего пользования местного значения за счет средств дорожного фонда</t>
  </si>
  <si>
    <t xml:space="preserve">65 0 01 9Д050</t>
  </si>
  <si>
    <t xml:space="preserve">Мероприятие «Выполнение комплекса работ по восстановлению транспортно-эксплуатационных характеристик  автомобильных дорог, при выполнении которых не затрагиваются конструктивные и иные характеристики надежности и безопасности  с проведением паспортизации автомобильных дорог»</t>
  </si>
  <si>
    <t xml:space="preserve">65 0 02 00000</t>
  </si>
  <si>
    <t xml:space="preserve">Проведение капитального ремонта, ремонта автомобильных дорог общего пользования местного значения за счет средств дорожного фонда</t>
  </si>
  <si>
    <t xml:space="preserve">65 0 02 9Д040</t>
  </si>
  <si>
    <t xml:space="preserve">Капитальный ремонт и ремонт муниципальных автомобильных дорог </t>
  </si>
  <si>
    <t xml:space="preserve">65 0 02 77900</t>
  </si>
  <si>
    <t xml:space="preserve">Другие вопросы в области национальной экономики</t>
  </si>
  <si>
    <t xml:space="preserve">0412</t>
  </si>
  <si>
    <t xml:space="preserve">Муниципальная программа «Развитие торговли в Казанском муниципальном районе на 2025-2027 годы»</t>
  </si>
  <si>
    <t xml:space="preserve">Мероприятие «Повышение экономической и территориальной доступности товаров и услуг для населения района»</t>
  </si>
  <si>
    <t xml:space="preserve">57 0 02 00000</t>
  </si>
  <si>
    <t xml:space="preserve">Оказание поддержки труднодоступным территориям</t>
  </si>
  <si>
    <t xml:space="preserve">57 0 02 0Т040</t>
  </si>
  <si>
    <t xml:space="preserve">Мероприятие «Формирование земельных участков, оформление  земельных участков в муниципальную собственность, предоставление земельных участков юридическим лицам, индивидуальным предпринимателям, гражданам в собственность, аренду, пользование»</t>
  </si>
  <si>
    <t xml:space="preserve">61 0 02 00000</t>
  </si>
  <si>
    <t xml:space="preserve">Мероприятия по землеустройству и землепользованию</t>
  </si>
  <si>
    <t xml:space="preserve">61 0 02 71400</t>
  </si>
  <si>
    <t xml:space="preserve">Обеспечение условий для выполнения комплексных кадастровых работ</t>
  </si>
  <si>
    <t xml:space="preserve">61 0 02 SГ080</t>
  </si>
  <si>
    <t xml:space="preserve">Муниципальная программа «Доступное и комфортное жильё - гражданам России» на территории Казанского муниципального района на 2025-2027 годы" </t>
  </si>
  <si>
    <t xml:space="preserve">64 0 00 00000</t>
  </si>
  <si>
    <t xml:space="preserve">Мероприятие «Градостроительное регулирование в сфере жилищного строительства»</t>
  </si>
  <si>
    <t xml:space="preserve">64 0 01 00000</t>
  </si>
  <si>
    <t xml:space="preserve">Ведение информационной системы обеспечения градостроительной деятельности</t>
  </si>
  <si>
    <t xml:space="preserve">64 0 01 13380</t>
  </si>
  <si>
    <t xml:space="preserve">64  0 01 20020</t>
  </si>
  <si>
    <t xml:space="preserve">ЖИЛИЩНО-КОММУНАЛЬНОЕ ХОЗЯЙСТВО</t>
  </si>
  <si>
    <t xml:space="preserve">0500</t>
  </si>
  <si>
    <t xml:space="preserve">Жилищное  хозяйство</t>
  </si>
  <si>
    <t xml:space="preserve">0501</t>
  </si>
  <si>
    <t xml:space="preserve">Муниципальная программа «Доступное и комфортное жильё - гражданам России» на территории Казанского муниципального района на 2025-2027 годы"</t>
  </si>
  <si>
    <t xml:space="preserve">Мероприятие «Обеспечение жильем и земельными участками отдельных категорий граждан»</t>
  </si>
  <si>
    <t xml:space="preserve">64 0 02 00000</t>
  </si>
  <si>
    <t xml:space="preserve">Обеспечение нуждающихся в жилых помещениях малоимущих граждан жилыми помещениями</t>
  </si>
  <si>
    <t xml:space="preserve">64 0 02 79821</t>
  </si>
  <si>
    <t xml:space="preserve">Капитальные вложения в объекты государственной (муниципальной) собственности</t>
  </si>
  <si>
    <t xml:space="preserve">64  0 02 79821</t>
  </si>
  <si>
    <t xml:space="preserve">Бюджетные инвестиции</t>
  </si>
  <si>
    <t xml:space="preserve">Приобретение жилых помещений в целях формирования маневренного фонда</t>
  </si>
  <si>
    <t xml:space="preserve">64 0 02 79825</t>
  </si>
  <si>
    <t xml:space="preserve">Мероприятие «Модернизация объектов коммунальной инфраструктуры»</t>
  </si>
  <si>
    <t xml:space="preserve">66 1 01 00000</t>
  </si>
  <si>
    <t xml:space="preserve">Реализация мероприятий по инженерному обеспечению площадок для малоэтажного жилищного строительства (в части строительства автомобильных дорог на площадках для индивидуального жилищного строительства)</t>
  </si>
  <si>
    <t xml:space="preserve">66 1 01 0Ж050</t>
  </si>
  <si>
    <t xml:space="preserve">Мероприятие «Обеспечение мероприятий по капитальному ремонту жилых домов»</t>
  </si>
  <si>
    <t xml:space="preserve">66 1 02 00000</t>
  </si>
  <si>
    <t xml:space="preserve">Капитальный ремонт  муниципального жилищного  фонда </t>
  </si>
  <si>
    <t xml:space="preserve">66 1 02 75000</t>
  </si>
  <si>
    <t xml:space="preserve">Уплата  ежемесячных взносов на капитальный ремонт общего имущества многоквартирных домов органами местного самоуправления, как собственниками помещений в многоквартирных домах </t>
  </si>
  <si>
    <t xml:space="preserve">66 1 02 96160</t>
  </si>
  <si>
    <t xml:space="preserve">Коммунальное хозяйство</t>
  </si>
  <si>
    <t xml:space="preserve">0502</t>
  </si>
  <si>
    <t xml:space="preserve">Обеспечение реализации мероприятий по капитальному ремонту (ремонту) объектов жилищно-коммунального хозяйства</t>
  </si>
  <si>
    <t xml:space="preserve">66 1 01 0А120</t>
  </si>
  <si>
    <t xml:space="preserve">Обеспечение выполнения мероприятий по капитальному ремонту, строительству, реконструкции объектов коммунального назначения и благоустройства</t>
  </si>
  <si>
    <t xml:space="preserve">66 1 01 0А150</t>
  </si>
  <si>
    <t xml:space="preserve">Обеспечение реализации мероприятий по строительству и реконструкции объектов жилищно-коммунального хозяйства</t>
  </si>
  <si>
    <t xml:space="preserve">66 1 01 SА110</t>
  </si>
  <si>
    <t xml:space="preserve">Мероприятия по ведению технического надзора за выполнением работ по ремонту объектов жилищно-коммунального хозяйства</t>
  </si>
  <si>
    <t xml:space="preserve">66 1 01 75120</t>
  </si>
  <si>
    <t xml:space="preserve">Повышение надежности  и эффективности работы  инженерных систем  жилищно-коммунального хозяйства </t>
  </si>
  <si>
    <t xml:space="preserve">66 1 01 75220</t>
  </si>
  <si>
    <t xml:space="preserve">Мероприятия по разработке проектной документации на техническое перевооружение котельных </t>
  </si>
  <si>
    <t xml:space="preserve">66  1 01 75223</t>
  </si>
  <si>
    <t xml:space="preserve">Мероприятия по разработке проектной документации на реконструкцию котельных</t>
  </si>
  <si>
    <t xml:space="preserve">66 1 01 75225</t>
  </si>
  <si>
    <t xml:space="preserve">Содержание блочных станций подготовки чистой питьевой воды, находящихся в муниципальной собственности, не подключенных к сетям водоснабжения</t>
  </si>
  <si>
    <t xml:space="preserve">66 1 01 79824</t>
  </si>
  <si>
    <t xml:space="preserve">Транспортировка тел из общественных мест в места проведения СМЭ</t>
  </si>
  <si>
    <t xml:space="preserve">99 0 00 70400</t>
  </si>
  <si>
    <t xml:space="preserve">Благоустройство</t>
  </si>
  <si>
    <t xml:space="preserve">0503</t>
  </si>
  <si>
    <t xml:space="preserve">Содержание мест (площадок) накопления твердых коммунальных отходов</t>
  </si>
  <si>
    <t xml:space="preserve">68 0 01 79820</t>
  </si>
  <si>
    <t xml:space="preserve">Мероприятие «Реализация инициативных проектов»</t>
  </si>
  <si>
    <t xml:space="preserve">68 0 03 00000</t>
  </si>
  <si>
    <t xml:space="preserve">Мероприятия, направленные на реализацию инициативных проектов</t>
  </si>
  <si>
    <t xml:space="preserve">68 0 03 S0010</t>
  </si>
  <si>
    <t xml:space="preserve">Субсидии</t>
  </si>
  <si>
    <t xml:space="preserve">Другие вопросы в области жилищно-коммунального хозяйства</t>
  </si>
  <si>
    <t xml:space="preserve">0505</t>
  </si>
  <si>
    <t xml:space="preserve">Мероприятие "Ремонт памятников воинам, погибшим в Великой Отечественной войне и благоустройство прилегающих территорий"</t>
  </si>
  <si>
    <t xml:space="preserve">68 0 04 00000</t>
  </si>
  <si>
    <t xml:space="preserve">68 0 04 0А150</t>
  </si>
  <si>
    <t xml:space="preserve">ОХРАНА ОКРУЖАЮЩЕЙ СРЕДЫ </t>
  </si>
  <si>
    <t xml:space="preserve">0600</t>
  </si>
  <si>
    <t xml:space="preserve">Охрана объектов растительного и животного мира и среды их обитания</t>
  </si>
  <si>
    <t xml:space="preserve">0603</t>
  </si>
  <si>
    <t xml:space="preserve">Мероприятие «Реализация  плана природоохранных мероприятий»</t>
  </si>
  <si>
    <t xml:space="preserve">68 0 02 00000</t>
  </si>
  <si>
    <t xml:space="preserve">Расходы на реализацию плана природоохранных мероприятий</t>
  </si>
  <si>
    <t xml:space="preserve">68 0 02 79827</t>
  </si>
  <si>
    <t xml:space="preserve">ОБРАЗОВАНИЕ</t>
  </si>
  <si>
    <t xml:space="preserve">0700</t>
  </si>
  <si>
    <t xml:space="preserve">Молодежная политика  </t>
  </si>
  <si>
    <t xml:space="preserve">0707</t>
  </si>
  <si>
    <t xml:space="preserve">Муниципальная программа "Поддержка социально-ориентированных некоммерческих организаций на территории Казанского муниципального района на 2025-2027 годы"</t>
  </si>
  <si>
    <t xml:space="preserve">69 0 00 00000</t>
  </si>
  <si>
    <t xml:space="preserve">Мероприятие "Обеспечение  активного участия СОНКО в решении актуальных вопросов социально-экономического развития Казанского района"</t>
  </si>
  <si>
    <t xml:space="preserve">69 0 01 00000</t>
  </si>
  <si>
    <t xml:space="preserve">Реализация мероприятий социально ориентированными некоммерческими организациями</t>
  </si>
  <si>
    <t xml:space="preserve">69 0 01 79000</t>
  </si>
  <si>
    <t xml:space="preserve">Предоставление субсидий бюджетным, автономным учреждениям и иным некоммерческим организациям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</si>
  <si>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 </t>
  </si>
  <si>
    <t xml:space="preserve">КУЛЬТУРА, КИНЕМАТОГРАФИЯ</t>
  </si>
  <si>
    <t xml:space="preserve">0800</t>
  </si>
  <si>
    <t xml:space="preserve">Культура</t>
  </si>
  <si>
    <t xml:space="preserve">0801</t>
  </si>
  <si>
    <t xml:space="preserve">СОЦИАЛЬНАЯ ПОЛИТИКА</t>
  </si>
  <si>
    <t xml:space="preserve">1000</t>
  </si>
  <si>
    <t xml:space="preserve">Пенсионное обеспечение</t>
  </si>
  <si>
    <t xml:space="preserve">1001</t>
  </si>
  <si>
    <t xml:space="preserve">Мероприятие «Выплата пенсий за выслугу лет муниципальным служащим»</t>
  </si>
  <si>
    <t xml:space="preserve">56 0 10 00000</t>
  </si>
  <si>
    <t xml:space="preserve">Доплаты к пенсиям муниципальных  служащих </t>
  </si>
  <si>
    <t xml:space="preserve">56 0 10 72700</t>
  </si>
  <si>
    <t xml:space="preserve">Публичные нормативные социальные выплаты гражданам</t>
  </si>
  <si>
    <t xml:space="preserve">Социальное обслуживание населения</t>
  </si>
  <si>
    <t xml:space="preserve">1002</t>
  </si>
  <si>
    <t xml:space="preserve">Мероприятие «Обеспечение оказания социальных услуг в рамках государственного стандарта социального обслуживания населения»</t>
  </si>
  <si>
    <t xml:space="preserve">58 0 01 00000</t>
  </si>
  <si>
    <t xml:space="preserve">Организация социального обслуживания </t>
  </si>
  <si>
    <t xml:space="preserve">58 0 01 0Л260</t>
  </si>
  <si>
    <t xml:space="preserve">Субсидии автономным учреждениям</t>
  </si>
  <si>
    <t xml:space="preserve">Социальное обеспечение населения</t>
  </si>
  <si>
    <t xml:space="preserve">1003</t>
  </si>
  <si>
    <t xml:space="preserve">Мероприятие "Оказание материальной помощи малообеспеченной категории населения"</t>
  </si>
  <si>
    <t xml:space="preserve"> 56 0 02 00000</t>
  </si>
  <si>
    <t xml:space="preserve">Оказание материальной помощи малообеспеченной категории  населения</t>
  </si>
  <si>
    <t xml:space="preserve">56 0 02 73800</t>
  </si>
  <si>
    <t xml:space="preserve">Социальные выплаты гражданам, кроме публичных нормативных социальных выплат</t>
  </si>
  <si>
    <t xml:space="preserve">Мероприятие «Обеспечение предоставления мер социальной поддержки гражданам, имеющим право на их получение в соответствии с действующим законодательством»</t>
  </si>
  <si>
    <t xml:space="preserve">58 0 03 00000</t>
  </si>
  <si>
    <t xml:space="preserve">Предоставление гражданам субсидий на оплату жилого помещения и коммунальных услуг</t>
  </si>
  <si>
    <t xml:space="preserve">58 0 03 0Л270</t>
  </si>
  <si>
    <t xml:space="preserve"> 59 0 01 00000</t>
  </si>
  <si>
    <t xml:space="preserve">Обеспечение социальной поддержки отдельных категорий граждан в отношении проезда на пассажирском транспорте общего пользования</t>
  </si>
  <si>
    <t xml:space="preserve">59 0 01 0Ж550</t>
  </si>
  <si>
    <t xml:space="preserve"> 64 0 02 00000</t>
  </si>
  <si>
    <t xml:space="preserve">Обеспечение условий для направления отдельным категориям граждан социальных выплат взамен бесплатного предоставления земельного участка</t>
  </si>
  <si>
    <t xml:space="preserve"> 64 0 02 SГ120</t>
  </si>
  <si>
    <t xml:space="preserve">Предоставление социальной поддержки отдельным категориям граждан в отношении газификации жилых домов (квартир)</t>
  </si>
  <si>
    <t xml:space="preserve">66  1 03 0А040</t>
  </si>
  <si>
    <t xml:space="preserve">Мероприятие «Повышение качества предоставляемых услуг по электроснабжению»</t>
  </si>
  <si>
    <t xml:space="preserve">66 1 04 00000</t>
  </si>
  <si>
    <t xml:space="preserve">Предоставление социальной поддержки многодетным семьям  в виде возмещения расходов на оплату подключения (технологического присоединения) к электрическим сетям земельных участков в населенных пунктах Тюменской области</t>
  </si>
  <si>
    <t xml:space="preserve">66  1 04 0А060</t>
  </si>
  <si>
    <t xml:space="preserve">Охрана семьи и детства</t>
  </si>
  <si>
    <t xml:space="preserve">1004</t>
  </si>
  <si>
    <t xml:space="preserve">Реализация мероприятий по обеспечению жильем молодых семей</t>
  </si>
  <si>
    <t xml:space="preserve">64 0 02 L4970</t>
  </si>
  <si>
    <t xml:space="preserve">1004 </t>
  </si>
  <si>
    <t xml:space="preserve">Другие вопросы в области социальной политики</t>
  </si>
  <si>
    <t xml:space="preserve">1006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</si>
  <si>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2025-2027 годы»</t>
  </si>
  <si>
    <t xml:space="preserve">Мероприятие «Создание и организация деятельности комиссий по делам  несовершеннолетних и защите их прав»</t>
  </si>
  <si>
    <t xml:space="preserve">56 0 04 00000</t>
  </si>
  <si>
    <t xml:space="preserve">Создание и организация деятельности комиссий по делам  несовершеннолетних и защите их прав</t>
  </si>
  <si>
    <t xml:space="preserve">56 0 04 19050</t>
  </si>
  <si>
    <t xml:space="preserve">ФИЗИЧЕСКАЯ КУЛЬТУРА И СПОРТ</t>
  </si>
  <si>
    <t xml:space="preserve">1100</t>
  </si>
  <si>
    <t xml:space="preserve">Массовый спорт</t>
  </si>
  <si>
    <t xml:space="preserve">1102</t>
  </si>
  <si>
    <t xml:space="preserve">МЕЖБЮДЖЕТНЫЕ ТРАНСФЕРТЫ ОБЩЕГО ХАРАКТЕРА БЮДЖЕТАМ  БЮДЖЕТНОЙ СИСТЕМЫ РОССИЙСКОЙ ФЕДЕРАЦИИ </t>
  </si>
  <si>
    <t xml:space="preserve">1400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</si>
  <si>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</si>
  <si>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1401</t>
  </si>
  <si>
    <t xml:space="preserve">Дотации на выравнивание бюджетной обеспеченности поселений</t>
  </si>
  <si>
    <t xml:space="preserve">99 0 00 72800</t>
  </si>
  <si>
    <t xml:space="preserve">Дотации</t>
  </si>
  <si>
    <t xml:space="preserve">Прочие межбюджетные трансферты общего характера</t>
  </si>
  <si>
    <t xml:space="preserve">1403</t>
  </si>
  <si>
    <t xml:space="preserve">99 0 00 20020</t>
  </si>
  <si>
    <t xml:space="preserve">ОТДЕЛ ОБРАЗОВАНИЯ АДМИНИСТРАЦИИ КАЗАНСКОГО МУНИЦИПАЛЬНОГО РАЙОНА</t>
  </si>
  <si>
    <t xml:space="preserve">294</t>
  </si>
  <si>
    <t xml:space="preserve">Муниципальная программа «Основные направления развития образования Казанского района на 2025-2027 годы»</t>
  </si>
  <si>
    <t xml:space="preserve">63 0 00 00000</t>
  </si>
  <si>
    <t xml:space="preserve">Подпрограмма «Основные направления развития общего образования»</t>
  </si>
  <si>
    <t xml:space="preserve">63 2 00 00000</t>
  </si>
  <si>
    <t xml:space="preserve">Мероприятие "Воспитание социально-ответственной личности"</t>
  </si>
  <si>
    <t xml:space="preserve">63 2 02 00000</t>
  </si>
  <si>
    <t xml:space="preserve">63 2 02 72000</t>
  </si>
  <si>
    <t xml:space="preserve">Дошкольное образование</t>
  </si>
  <si>
    <t xml:space="preserve">0701</t>
  </si>
  <si>
    <t xml:space="preserve">Подпрограмма «Основные направления развития дошкольного образования»</t>
  </si>
  <si>
    <t xml:space="preserve">63 1 00 00000</t>
  </si>
  <si>
    <t xml:space="preserve">Мероприятие «Повышение доступности услуг по присмотру и уходу за детьми дошкольного возраста и дошкольной образовательной услуги»</t>
  </si>
  <si>
    <t xml:space="preserve">63 1 01 00000</t>
  </si>
  <si>
    <t xml:space="preserve">Возмещение расходов по созданию условий для осуществления присмотра  и ухода за детьми, содержания детей  в финансируемых из местного бюджета организациях, реализующих образовательную программу дошкольного образования </t>
  </si>
  <si>
    <t xml:space="preserve">63 1 01 71969</t>
  </si>
  <si>
    <t xml:space="preserve">Мероприятие «Развитие гибкой многофункциональной сети дошкольных организаций, предоставляющих дошкольное образование с учетом  демографической ситуации»</t>
  </si>
  <si>
    <t xml:space="preserve">63 1 02 00000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</si>
  <si>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</si>
  <si>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 xml:space="preserve">63 1 02 0М700</t>
  </si>
  <si>
    <t xml:space="preserve">Обеспечение деятельности автономных учреждений дошкольного образования </t>
  </si>
  <si>
    <t xml:space="preserve">63 1 02 71500</t>
  </si>
  <si>
    <t xml:space="preserve">Общее образование</t>
  </si>
  <si>
    <t xml:space="preserve">0702</t>
  </si>
  <si>
    <t xml:space="preserve">Мероприятие «Реализация прав детей на получение общедоступного и качественного общего образования на основе модернизации образовательной практики в соответствии с федеральными государственными требованиями и образовательными стандартами»</t>
  </si>
  <si>
    <t xml:space="preserve">63 2 01 00000</t>
  </si>
  <si>
    <t xml:space="preserve"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не являющихся муниципальными или частными</t>
  </si>
  <si>
    <t xml:space="preserve">63 2 01 0М730</t>
  </si>
  <si>
    <t xml:space="preserve">Обеспечение деятельности  автономных общеобразовательных учреждений </t>
  </si>
  <si>
    <t xml:space="preserve">63 2 01 71600</t>
  </si>
  <si>
    <t xml:space="preserve">Мероприятие «Сохранение и укрепление здоровья учащихся»</t>
  </si>
  <si>
    <t xml:space="preserve">63 2 03 00000</t>
  </si>
  <si>
    <t xml:space="preserve">Финансовое обеспечение  мероприятий по организации питания обучающихся  в муниципальных образовательных организациях  </t>
  </si>
  <si>
    <t xml:space="preserve">63 2 03 71968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</si>
  <si>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</si>
  <si>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63 2 03 L3040</t>
  </si>
  <si>
    <t xml:space="preserve">Региональный  проект «Педагоги и наставники» в рамках реализации национального проекта «Молодежь и дети»</t>
  </si>
  <si>
    <t xml:space="preserve">63 2 Ю6 00000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</si>
  <si>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</si>
  <si>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63 2 Ю6 53030</t>
  </si>
  <si>
    <t xml:space="preserve">Другие вопросы в области образования</t>
  </si>
  <si>
    <t xml:space="preserve">0709</t>
  </si>
  <si>
    <t xml:space="preserve">Мероприятие «Создание условий для обучения детей с ограниченными возможностями здоровья»</t>
  </si>
  <si>
    <t xml:space="preserve">63 2 04 00000</t>
  </si>
  <si>
    <t xml:space="preserve"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</si>
  <si>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63 2 04 0М780</t>
  </si>
  <si>
    <t xml:space="preserve">Расходы на выплаты персоналу казенных учреждений</t>
  </si>
  <si>
    <t xml:space="preserve">Региональный проект «Педагоги и наставники» в рамках реализации национального проекта «Молодежь и дети»</t>
  </si>
  <si>
    <t xml:space="preserve"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</si>
  <si>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63 2 Ю6 50500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</si>
  <si>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</si>
  <si>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63 2 Ю6 51790</t>
  </si>
  <si>
    <t xml:space="preserve">Подпрограмма «Организация деятельности методического кабинета и централизованной бухгалтерии»</t>
  </si>
  <si>
    <t xml:space="preserve">63 4 00 00000</t>
  </si>
  <si>
    <t xml:space="preserve">Мероприятие «Обеспечение качественной организации и ведения бухгалтерского учета и отчетности, планирования и контроля за правильным и целевым расходованием бюджетных  и внебюджетных средств, финансовых ресурсов, составления и предоставления бухгалтерской отчетности главному распорядителю средств»</t>
  </si>
  <si>
    <t xml:space="preserve">63 4 01 00000</t>
  </si>
  <si>
    <t xml:space="preserve">Обеспечение деятельности  подведомственных учреждений в сфере образования</t>
  </si>
  <si>
    <t xml:space="preserve">63 4 01 72100</t>
  </si>
  <si>
    <r>
      <rPr>
        <i val="true"/>
        <sz val="11"/>
        <color rgb="FF000000"/>
        <rFont val="Times New Roman"/>
        <family val="1"/>
        <charset val="204"/>
      </rPr>
      <t xml:space="preserve">Подпрограмма «Финансовое обеспечение предоставления мер социальной  поддержки в сфере образования</t>
    </r>
    <r>
      <rPr>
        <sz val="11"/>
        <color rgb="FF000000"/>
        <rFont val="Times New Roman"/>
        <family val="1"/>
        <charset val="204"/>
      </rPr>
      <t xml:space="preserve">»</t>
    </r>
  </si>
  <si>
    <t xml:space="preserve">63 5 00 00000</t>
  </si>
  <si>
    <t xml:space="preserve">Мероприятие «Выплата компенсации родительской платы за присмотр и уход  за детьми в организациях, осуществляющих образовательную  деятельность по реализации образовательных программ дошкольного образования»</t>
  </si>
  <si>
    <t xml:space="preserve">63 5 01 00000</t>
  </si>
  <si>
    <t xml:space="preserve">Социальная поддержка семей, имеющих детей, в отношении компенсации родительской платы за присмотр и уход за детьми в организациях, осуществляющих образовательную деятельность по реализации образовательных программ дошкольного образования</t>
  </si>
  <si>
    <t xml:space="preserve">63 5 01 0М790</t>
  </si>
  <si>
    <t xml:space="preserve">ОТДЕЛ ПО КУЛЬТУРЕ, СПОРТУ И МОЛОДЕЖНОЙ ПОЛИТИКЕ АДМИНИСТРАЦИИ КАЗАНСКОГО МУНИЦИПАЛЬНОГО РАЙОНА</t>
  </si>
  <si>
    <t xml:space="preserve">295</t>
  </si>
  <si>
    <t xml:space="preserve">Муниципальная программа «Основные направления развития культуры в Казанском муниципальном  районе на 2025-2027 годы»</t>
  </si>
  <si>
    <t xml:space="preserve">52 0 00 00000</t>
  </si>
  <si>
    <t xml:space="preserve">Мероприятие «Организация летнего отдыха и занятости несовершеннолетних граждан»</t>
  </si>
  <si>
    <t xml:space="preserve">52 0 05 00000</t>
  </si>
  <si>
    <t xml:space="preserve">Мероприятия по работе с детьми и молодежью</t>
  </si>
  <si>
    <t xml:space="preserve">52 0 05 72000</t>
  </si>
  <si>
    <t xml:space="preserve">Муниципальная программа «Основные направления развития молодёжной политики в Казанском муниципальном районе на 2025-2027 годы»</t>
  </si>
  <si>
    <t xml:space="preserve">53 0 00 00000</t>
  </si>
  <si>
    <t xml:space="preserve">53 0 04 00000</t>
  </si>
  <si>
    <t xml:space="preserve">53 0 04 72000</t>
  </si>
  <si>
    <t xml:space="preserve">Муниципальная программа «Основные направления развития физической культуры и спорта в Казанском муниципальном районе на 2025-2027 годы»</t>
  </si>
  <si>
    <t xml:space="preserve">55 0 00 00000</t>
  </si>
  <si>
    <t xml:space="preserve">Мероприятие «Организация летнего  отдыха и занятости несовершеннолетних граждан»</t>
  </si>
  <si>
    <t xml:space="preserve">55 0 04 00000</t>
  </si>
  <si>
    <t xml:space="preserve">55 0 04 72000</t>
  </si>
  <si>
    <t xml:space="preserve">Дополнительное образование детей</t>
  </si>
  <si>
    <t xml:space="preserve">0703</t>
  </si>
  <si>
    <t xml:space="preserve">Мероприятие «Организация предоставления дополнительного образования  в сфере культуры и искусства»</t>
  </si>
  <si>
    <t xml:space="preserve">52 0 04 00000</t>
  </si>
  <si>
    <t xml:space="preserve">Обеспечение деятельности  автономных учреждений дополнительного музыкального образования  </t>
  </si>
  <si>
    <t xml:space="preserve">52 0 04 71700</t>
  </si>
  <si>
    <t xml:space="preserve">Мероприятие «Организация предоставления дополнительного образования в  Казанском районе»</t>
  </si>
  <si>
    <t xml:space="preserve">53 0 02 00000</t>
  </si>
  <si>
    <t xml:space="preserve">Обеспечение деятельности автономных  учреждений  дополнительного образования  </t>
  </si>
  <si>
    <t xml:space="preserve">53 0 02 71800</t>
  </si>
  <si>
    <t xml:space="preserve">Реализация системы персонифицированного финансирования дополнительного образования</t>
  </si>
  <si>
    <t xml:space="preserve">53 0 02 72600</t>
  </si>
  <si>
    <t xml:space="preserve">Мероприятие «Организация предоставления оздоровительных услуг населению в Казанском районе»</t>
  </si>
  <si>
    <t xml:space="preserve">53 0 03 00000</t>
  </si>
  <si>
    <t xml:space="preserve">Обеспечение деятельности автономных учреждений дополнительного образования  </t>
  </si>
  <si>
    <t xml:space="preserve">53 0 03 71800</t>
  </si>
  <si>
    <t xml:space="preserve">Мероприятие «Создание условий и вовлечение молодежи в социальную практику»</t>
  </si>
  <si>
    <t xml:space="preserve">53 0 01 00000</t>
  </si>
  <si>
    <t xml:space="preserve">Мероприятия по работе с детьми и молодежью  </t>
  </si>
  <si>
    <t xml:space="preserve">53 0 01 72000</t>
  </si>
  <si>
    <t xml:space="preserve">Оздоровление детей в каникулярное время</t>
  </si>
  <si>
    <t xml:space="preserve">99 0 00 71967</t>
  </si>
  <si>
    <t xml:space="preserve">Мероприятие «Развитие библиотечного дела с учетом многофункциональности и специализации в культурно-просветительской работе с населением"</t>
  </si>
  <si>
    <t xml:space="preserve">52 0 02 00000</t>
  </si>
  <si>
    <t xml:space="preserve">Обеспечение деятельности автономных учреждений культуры </t>
  </si>
  <si>
    <t xml:space="preserve">52 0 02 72200</t>
  </si>
  <si>
    <t xml:space="preserve">Государственная поддержка отрасли культуры (комплектование книжных фондов библиотек муниципальных образований)</t>
  </si>
  <si>
    <t xml:space="preserve">52 0 02 L5191</t>
  </si>
  <si>
    <t xml:space="preserve">Государственная поддержка отрасли культуры (государственная поддержка лучших сельских учреждений культуры)</t>
  </si>
  <si>
    <t xml:space="preserve">52 0 02 L5193</t>
  </si>
  <si>
    <t xml:space="preserve">Государственная поддержка отрасли культуры (государственная поддержка лучших работников сельских учреждений культуры)</t>
  </si>
  <si>
    <t xml:space="preserve">52 0 02 L5194</t>
  </si>
  <si>
    <t xml:space="preserve">Мероприятие «Сохранение  и развитие традиционной народной культуры, народного самодеятельного  творчества, совершенствование музейной деятельности, сохранение народных художественных промыслов и ремесел с применением традиционных и инновационных форм работы"</t>
  </si>
  <si>
    <t xml:space="preserve">52 0 03 00000</t>
  </si>
  <si>
    <t xml:space="preserve">52 0 03 72200</t>
  </si>
  <si>
    <t xml:space="preserve">52 0 03 L5193</t>
  </si>
  <si>
    <t xml:space="preserve">52 0 03 L5194</t>
  </si>
  <si>
    <t xml:space="preserve">Другие вопросы в области культуры, кинематографии</t>
  </si>
  <si>
    <t xml:space="preserve">0804</t>
  </si>
  <si>
    <t xml:space="preserve">Мероприятие «Обеспечение жителей услугами организаций культуры"</t>
  </si>
  <si>
    <t xml:space="preserve">52 0 01 00000</t>
  </si>
  <si>
    <t xml:space="preserve">Обеспечение деятельности подведомственных учреждений   в сфере культуры </t>
  </si>
  <si>
    <t xml:space="preserve">52 0 01 72300</t>
  </si>
  <si>
    <t xml:space="preserve">Муниципальная программа «Основные направления деятельности по реализации государственной политики в сферах национальных, государственно-конфессиональных, общественно-политических отношений и профилактике экстремистских проявлений в Казанском  муниципальном районе на 2025-2027 годы»</t>
  </si>
  <si>
    <t xml:space="preserve">60 0 00 00000</t>
  </si>
  <si>
    <t xml:space="preserve">Мероприятие «Укрепление единства российской нации,обеспечение межнационального согласия, профилактика проявлений этнического экстремизма"</t>
  </si>
  <si>
    <t xml:space="preserve">60 0 01 00000</t>
  </si>
  <si>
    <t xml:space="preserve">Мероприятия, направленные на укрепление межнационального согласия </t>
  </si>
  <si>
    <t xml:space="preserve">60 0 01 72350</t>
  </si>
  <si>
    <t xml:space="preserve">Физическая культура </t>
  </si>
  <si>
    <t xml:space="preserve">1101</t>
  </si>
  <si>
    <t xml:space="preserve">Мероприятие «Создание условий для подготовки спортивного резерва»</t>
  </si>
  <si>
    <t xml:space="preserve">55 0 03 00000</t>
  </si>
  <si>
    <t xml:space="preserve">Обеспечение  деятельности  автономных  учреждений физической культуры и спорта  </t>
  </si>
  <si>
    <t xml:space="preserve">55 0 03 72400</t>
  </si>
  <si>
    <t xml:space="preserve">55 0 03 72600</t>
  </si>
  <si>
    <t xml:space="preserve">Мероприятие «Содействие развитию массового спорта и общественного физкультурно-оздоровительного движения, привлечение населения к систематическим занятиям физической  культурой и спортом, активизация активного отдыха и туризма»</t>
  </si>
  <si>
    <t xml:space="preserve">55 0 01 00000</t>
  </si>
  <si>
    <t xml:space="preserve">55 0 01 72400</t>
  </si>
  <si>
    <t xml:space="preserve">Спорт высших достижений </t>
  </si>
  <si>
    <t xml:space="preserve">1103</t>
  </si>
  <si>
    <t xml:space="preserve">Мероприятие "Организация  и обеспечение специализированной подготовки спортсменов"</t>
  </si>
  <si>
    <t xml:space="preserve">55 0 02 00000</t>
  </si>
  <si>
    <t xml:space="preserve">55 0 02 72400</t>
  </si>
  <si>
    <t xml:space="preserve">Итого расходов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</si>
</sst>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#,##0"/>
    <numFmt numFmtId="168" formatCode="?"/>
  </numFmts>
  <fonts count="4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204"/>
    </font>
    <font>
      <sz val="11"/>
      <color rgb="FF110F0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i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b val="true"/>
      <i val="true"/>
      <sz val="14"/>
      <color rgb="FFC9211E"/>
      <name val="Times New Roman"/>
      <family val="1"/>
      <charset val="204"/>
    </font>
    <font>
      <b val="true"/>
      <i val="true"/>
      <u val="single"/>
      <sz val="11"/>
      <color rgb="FF000000"/>
      <name val="Times New Roman"/>
      <family val="1"/>
      <charset val="204"/>
    </font>
    <font>
      <u val="single"/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11"/>
      <color rgb="FFC9211E"/>
      <name val="Times New Roman"/>
      <family val="1"/>
      <charset val="204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110F0F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i val="true"/>
      <sz val="12"/>
      <color rgb="FF110F0F"/>
      <name val="Times New Roman"/>
      <family val="1"/>
      <charset val="1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110F0F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i val="true"/>
      <sz val="11"/>
      <color rgb="FF110F0F"/>
      <name val="Times New Roman"/>
      <family val="1"/>
      <charset val="204"/>
    </font>
    <font>
      <i val="true"/>
      <sz val="11"/>
      <name val="Times New Roman"/>
      <family val="1"/>
      <charset val="1"/>
    </font>
    <font>
      <i val="true"/>
      <sz val="11"/>
      <color rgb="FF000000"/>
      <name val="Times New Roman"/>
      <family val="1"/>
      <charset val="204"/>
    </font>
    <font>
      <i val="true"/>
      <sz val="11"/>
      <color rgb="FF110F0F"/>
      <name val="Times New Roman"/>
      <family val="1"/>
      <charset val="204"/>
    </font>
    <font>
      <i val="true"/>
      <sz val="11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 val="true"/>
      <i val="true"/>
      <sz val="11"/>
      <name val="Times New Roman"/>
      <family val="1"/>
      <charset val="1"/>
    </font>
    <font>
      <i val="true"/>
      <sz val="12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i val="true"/>
      <sz val="11"/>
      <color rgb="FF000000"/>
      <name val="Times New Roman"/>
      <family val="1"/>
      <charset val="1"/>
    </font>
    <font>
      <i val="true"/>
      <sz val="11"/>
      <color rgb="FF110F0F"/>
      <name val="Times New Roman"/>
      <family val="1"/>
      <charset val="1"/>
    </font>
    <font>
      <sz val="11"/>
      <color rgb="FF110F0F"/>
      <name val="Times New Roman"/>
      <family val="1"/>
      <charset val="1"/>
    </font>
    <font>
      <b val="true"/>
      <sz val="12"/>
      <name val="Times New Roman"/>
      <family val="1"/>
      <charset val="204"/>
    </font>
    <font>
      <i val="true"/>
      <u val="singl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3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5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3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0F0F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69.85"/>
    <col collapsed="false" customWidth="true" hidden="false" outlineLevel="0" max="3" min="3" style="2" width="10.57"/>
    <col collapsed="false" customWidth="true" hidden="false" outlineLevel="0" max="4" min="4" style="3" width="10.85"/>
    <col collapsed="false" customWidth="true" hidden="false" outlineLevel="0" max="5" min="5" style="3" width="17.15"/>
    <col collapsed="false" customWidth="true" hidden="false" outlineLevel="0" max="6" min="6" style="4" width="10.85"/>
    <col collapsed="false" customWidth="true" hidden="false" outlineLevel="0" max="7" min="7" style="5" width="14"/>
    <col collapsed="false" customWidth="true" hidden="false" outlineLevel="0" max="8" min="8" style="1" width="24.57"/>
    <col collapsed="false" customWidth="true" hidden="false" outlineLevel="0" max="1024" min="1024" style="1" width="11.57"/>
  </cols>
  <sheetData>
    <row r="1" customFormat="false" ht="15" hidden="false" customHeight="false" outlineLevel="0" collapsed="false">
      <c r="D1" s="4"/>
    </row>
    <row r="2" customFormat="false" ht="15" hidden="false" customHeight="false" outlineLevel="0" collapsed="false">
      <c r="D2" s="4"/>
      <c r="G2" s="6" t="s">
        <v>0</v>
      </c>
      <c r="H2" s="6"/>
      <c r="I2" s="7"/>
      <c r="J2" s="7"/>
      <c r="K2" s="7"/>
      <c r="L2" s="7"/>
      <c r="M2" s="7"/>
      <c r="N2" s="7"/>
    </row>
    <row r="3" customFormat="false" ht="15" hidden="false" customHeight="false" outlineLevel="0" collapsed="false">
      <c r="D3" s="4"/>
      <c r="G3" s="6" t="s">
        <v>1</v>
      </c>
      <c r="H3" s="6"/>
      <c r="I3" s="7"/>
      <c r="J3" s="7"/>
      <c r="K3" s="7"/>
      <c r="L3" s="7"/>
      <c r="M3" s="7"/>
      <c r="N3" s="7"/>
    </row>
    <row r="4" customFormat="false" ht="15" hidden="false" customHeight="false" outlineLevel="0" collapsed="false">
      <c r="D4" s="4"/>
      <c r="G4" s="8" t="s">
        <v>2</v>
      </c>
      <c r="H4" s="8"/>
    </row>
    <row r="5" customFormat="false" ht="17.35" hidden="false" customHeight="false" outlineLevel="0" collapsed="false">
      <c r="B5" s="9"/>
      <c r="C5" s="10"/>
      <c r="D5" s="11"/>
      <c r="E5" s="12"/>
      <c r="F5" s="13"/>
      <c r="G5" s="14"/>
    </row>
    <row r="6" customFormat="false" ht="17.35" hidden="false" customHeight="false" outlineLevel="0" collapsed="false">
      <c r="B6" s="15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customFormat="false" ht="17.35" hidden="false" customHeight="false" outlineLevel="0" collapsed="false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customFormat="false" ht="17.35" hidden="false" customHeight="false" outlineLevel="0" collapsed="false">
      <c r="B8" s="9" t="s">
        <v>5</v>
      </c>
      <c r="C8" s="10"/>
      <c r="D8" s="11"/>
      <c r="E8" s="12"/>
      <c r="F8" s="13"/>
      <c r="G8" s="14"/>
      <c r="H8" s="9"/>
      <c r="I8" s="9"/>
      <c r="J8" s="9"/>
      <c r="K8" s="9"/>
      <c r="L8" s="9"/>
      <c r="M8" s="9"/>
      <c r="N8" s="9"/>
      <c r="O8" s="9"/>
    </row>
    <row r="9" customFormat="false" ht="17.35" hidden="false" customHeight="false" outlineLevel="0" collapsed="false">
      <c r="B9" s="16" t="s">
        <v>6</v>
      </c>
      <c r="C9" s="16"/>
      <c r="D9" s="16"/>
      <c r="E9" s="16"/>
      <c r="F9" s="16"/>
      <c r="G9" s="16"/>
      <c r="H9" s="9"/>
      <c r="I9" s="9"/>
      <c r="J9" s="9"/>
      <c r="K9" s="9"/>
      <c r="L9" s="9"/>
      <c r="M9" s="9"/>
      <c r="N9" s="9"/>
      <c r="O9" s="9"/>
    </row>
    <row r="10" customFormat="false" ht="15" hidden="false" customHeight="false" outlineLevel="0" collapsed="false">
      <c r="D10" s="4"/>
    </row>
    <row r="11" customFormat="false" ht="15" hidden="false" customHeight="false" outlineLevel="0" collapsed="false">
      <c r="A11" s="7"/>
      <c r="B11" s="17"/>
      <c r="C11" s="18"/>
      <c r="D11" s="19"/>
      <c r="E11" s="20"/>
      <c r="F11" s="20"/>
      <c r="G11" s="21"/>
    </row>
    <row r="12" customFormat="false" ht="37.3" hidden="false" customHeight="false" outlineLevel="0" collapsed="false">
      <c r="B12" s="22" t="s">
        <v>7</v>
      </c>
      <c r="C12" s="23" t="s">
        <v>8</v>
      </c>
      <c r="D12" s="24" t="s">
        <v>9</v>
      </c>
      <c r="E12" s="24" t="s">
        <v>10</v>
      </c>
      <c r="F12" s="24" t="s">
        <v>11</v>
      </c>
      <c r="G12" s="25" t="s">
        <v>12</v>
      </c>
    </row>
    <row r="13" s="1" customFormat="true" ht="15" hidden="false" customHeight="false" outlineLevel="0" collapsed="false">
      <c r="B13" s="26" t="s">
        <v>13</v>
      </c>
      <c r="C13" s="27" t="s">
        <v>14</v>
      </c>
      <c r="D13" s="4"/>
      <c r="E13" s="24"/>
      <c r="F13" s="28"/>
      <c r="G13" s="29" t="n">
        <f aca="false">SUM(G15+G109+G114+G167+G267+G340+G347+G354+G361+G424+G431)</f>
        <v>563956</v>
      </c>
    </row>
    <row r="14" s="30" customFormat="true" ht="15" hidden="false" customHeight="false" outlineLevel="0" collapsed="false">
      <c r="B14" s="31"/>
      <c r="C14" s="32"/>
      <c r="D14" s="33"/>
      <c r="E14" s="34"/>
      <c r="F14" s="33"/>
      <c r="G14" s="35"/>
    </row>
    <row r="15" customFormat="false" ht="15" hidden="false" customHeight="false" outlineLevel="0" collapsed="false">
      <c r="B15" s="36" t="s">
        <v>15</v>
      </c>
      <c r="C15" s="37" t="s">
        <v>14</v>
      </c>
      <c r="D15" s="38" t="s">
        <v>16</v>
      </c>
      <c r="E15" s="39"/>
      <c r="F15" s="40"/>
      <c r="G15" s="41" t="n">
        <f aca="false">G16+G22+G49+G53</f>
        <v>87779</v>
      </c>
    </row>
    <row r="16" customFormat="false" ht="25.35" hidden="false" customHeight="false" outlineLevel="0" collapsed="false">
      <c r="B16" s="42" t="s">
        <v>17</v>
      </c>
      <c r="C16" s="43" t="s">
        <v>14</v>
      </c>
      <c r="D16" s="44" t="s">
        <v>18</v>
      </c>
      <c r="E16" s="44"/>
      <c r="F16" s="44"/>
      <c r="G16" s="45" t="n">
        <f aca="false">G17</f>
        <v>3255</v>
      </c>
    </row>
    <row r="17" s="1" customFormat="true" ht="37.3" hidden="false" customHeight="false" outlineLevel="0" collapsed="false">
      <c r="B17" s="46" t="s">
        <v>19</v>
      </c>
      <c r="C17" s="47" t="s">
        <v>14</v>
      </c>
      <c r="D17" s="48" t="s">
        <v>18</v>
      </c>
      <c r="E17" s="48" t="s">
        <v>20</v>
      </c>
      <c r="F17" s="48"/>
      <c r="G17" s="49" t="n">
        <f aca="false">G18</f>
        <v>3255</v>
      </c>
    </row>
    <row r="18" customFormat="false" ht="25.35" hidden="false" customHeight="false" outlineLevel="0" collapsed="false">
      <c r="B18" s="46" t="s">
        <v>21</v>
      </c>
      <c r="C18" s="50" t="s">
        <v>14</v>
      </c>
      <c r="D18" s="48" t="s">
        <v>18</v>
      </c>
      <c r="E18" s="48" t="s">
        <v>22</v>
      </c>
      <c r="F18" s="51"/>
      <c r="G18" s="49" t="n">
        <f aca="false">G19</f>
        <v>3255</v>
      </c>
    </row>
    <row r="19" customFormat="false" ht="25.35" hidden="false" customHeight="false" outlineLevel="0" collapsed="false">
      <c r="B19" s="52" t="s">
        <v>23</v>
      </c>
      <c r="C19" s="47" t="s">
        <v>14</v>
      </c>
      <c r="D19" s="48" t="s">
        <v>18</v>
      </c>
      <c r="E19" s="48" t="s">
        <v>24</v>
      </c>
      <c r="F19" s="51"/>
      <c r="G19" s="49" t="n">
        <f aca="false">G20</f>
        <v>3255</v>
      </c>
    </row>
    <row r="20" s="53" customFormat="true" ht="57" hidden="false" customHeight="true" outlineLevel="0" collapsed="false">
      <c r="B20" s="54" t="s">
        <v>25</v>
      </c>
      <c r="C20" s="55" t="s">
        <v>14</v>
      </c>
      <c r="D20" s="56" t="s">
        <v>18</v>
      </c>
      <c r="E20" s="56" t="s">
        <v>24</v>
      </c>
      <c r="F20" s="56" t="s">
        <v>26</v>
      </c>
      <c r="G20" s="57" t="n">
        <f aca="false">G21</f>
        <v>3255</v>
      </c>
    </row>
    <row r="21" customFormat="false" ht="15" hidden="false" customHeight="false" outlineLevel="0" collapsed="false">
      <c r="B21" s="54" t="s">
        <v>27</v>
      </c>
      <c r="C21" s="58" t="s">
        <v>14</v>
      </c>
      <c r="D21" s="56" t="s">
        <v>18</v>
      </c>
      <c r="E21" s="56" t="s">
        <v>24</v>
      </c>
      <c r="F21" s="56" t="s">
        <v>28</v>
      </c>
      <c r="G21" s="57" t="n">
        <v>3255</v>
      </c>
    </row>
    <row r="22" customFormat="false" ht="37.3" hidden="false" customHeight="false" outlineLevel="0" collapsed="false">
      <c r="B22" s="59" t="s">
        <v>29</v>
      </c>
      <c r="C22" s="43" t="s">
        <v>14</v>
      </c>
      <c r="D22" s="44" t="s">
        <v>30</v>
      </c>
      <c r="E22" s="44"/>
      <c r="F22" s="44"/>
      <c r="G22" s="60" t="n">
        <f aca="false">G23</f>
        <v>73010</v>
      </c>
    </row>
    <row r="23" s="1" customFormat="true" ht="37.3" hidden="false" customHeight="false" outlineLevel="0" collapsed="false">
      <c r="B23" s="46" t="s">
        <v>19</v>
      </c>
      <c r="C23" s="47" t="s">
        <v>14</v>
      </c>
      <c r="D23" s="48" t="s">
        <v>30</v>
      </c>
      <c r="E23" s="48" t="s">
        <v>20</v>
      </c>
      <c r="F23" s="61"/>
      <c r="G23" s="62" t="n">
        <f aca="false">G24+G36+G45</f>
        <v>73010</v>
      </c>
    </row>
    <row r="24" customFormat="false" ht="25.35" hidden="false" customHeight="false" outlineLevel="0" collapsed="false">
      <c r="B24" s="46" t="s">
        <v>21</v>
      </c>
      <c r="C24" s="50" t="s">
        <v>14</v>
      </c>
      <c r="D24" s="48" t="s">
        <v>30</v>
      </c>
      <c r="E24" s="48" t="s">
        <v>22</v>
      </c>
      <c r="F24" s="51"/>
      <c r="G24" s="62" t="n">
        <f aca="false">G28+G33+G25</f>
        <v>72106</v>
      </c>
    </row>
    <row r="25" customFormat="false" ht="49.25" hidden="false" customHeight="false" outlineLevel="0" collapsed="false">
      <c r="B25" s="63" t="s">
        <v>31</v>
      </c>
      <c r="C25" s="50" t="s">
        <v>14</v>
      </c>
      <c r="D25" s="48" t="s">
        <v>30</v>
      </c>
      <c r="E25" s="48" t="s">
        <v>32</v>
      </c>
      <c r="F25" s="51"/>
      <c r="G25" s="62" t="n">
        <f aca="false">G26</f>
        <v>3665</v>
      </c>
    </row>
    <row r="26" customFormat="false" ht="37.3" hidden="false" customHeight="false" outlineLevel="0" collapsed="false">
      <c r="B26" s="64" t="s">
        <v>25</v>
      </c>
      <c r="C26" s="55" t="s">
        <v>14</v>
      </c>
      <c r="D26" s="56" t="s">
        <v>30</v>
      </c>
      <c r="E26" s="56" t="s">
        <v>32</v>
      </c>
      <c r="F26" s="56" t="s">
        <v>26</v>
      </c>
      <c r="G26" s="65" t="n">
        <f aca="false">G27</f>
        <v>3665</v>
      </c>
    </row>
    <row r="27" customFormat="false" ht="15" hidden="false" customHeight="false" outlineLevel="0" collapsed="false">
      <c r="B27" s="54" t="s">
        <v>27</v>
      </c>
      <c r="C27" s="55" t="s">
        <v>14</v>
      </c>
      <c r="D27" s="56" t="s">
        <v>30</v>
      </c>
      <c r="E27" s="56" t="s">
        <v>32</v>
      </c>
      <c r="F27" s="56" t="s">
        <v>28</v>
      </c>
      <c r="G27" s="65" t="n">
        <v>3665</v>
      </c>
    </row>
    <row r="28" customFormat="false" ht="15" hidden="false" customHeight="false" outlineLevel="0" collapsed="false">
      <c r="B28" s="46" t="s">
        <v>33</v>
      </c>
      <c r="C28" s="47" t="s">
        <v>14</v>
      </c>
      <c r="D28" s="48" t="s">
        <v>30</v>
      </c>
      <c r="E28" s="48" t="s">
        <v>34</v>
      </c>
      <c r="F28" s="61"/>
      <c r="G28" s="66" t="n">
        <f aca="false">G29+G31</f>
        <v>65612</v>
      </c>
    </row>
    <row r="29" customFormat="false" ht="37.3" hidden="false" customHeight="false" outlineLevel="0" collapsed="false">
      <c r="B29" s="64" t="s">
        <v>25</v>
      </c>
      <c r="C29" s="55" t="s">
        <v>14</v>
      </c>
      <c r="D29" s="56" t="s">
        <v>30</v>
      </c>
      <c r="E29" s="56" t="s">
        <v>34</v>
      </c>
      <c r="F29" s="56" t="s">
        <v>26</v>
      </c>
      <c r="G29" s="65" t="n">
        <f aca="false">G30</f>
        <v>53810</v>
      </c>
    </row>
    <row r="30" customFormat="false" ht="15" hidden="false" customHeight="false" outlineLevel="0" collapsed="false">
      <c r="B30" s="54" t="s">
        <v>27</v>
      </c>
      <c r="C30" s="58" t="s">
        <v>14</v>
      </c>
      <c r="D30" s="56" t="s">
        <v>30</v>
      </c>
      <c r="E30" s="56" t="s">
        <v>34</v>
      </c>
      <c r="F30" s="56" t="s">
        <v>28</v>
      </c>
      <c r="G30" s="65" t="n">
        <v>53810</v>
      </c>
    </row>
    <row r="31" customFormat="false" ht="25.35" hidden="false" customHeight="false" outlineLevel="0" collapsed="false">
      <c r="B31" s="64" t="s">
        <v>35</v>
      </c>
      <c r="C31" s="55" t="s">
        <v>14</v>
      </c>
      <c r="D31" s="56" t="s">
        <v>30</v>
      </c>
      <c r="E31" s="56" t="s">
        <v>34</v>
      </c>
      <c r="F31" s="65" t="n">
        <v>200</v>
      </c>
      <c r="G31" s="65" t="n">
        <f aca="false">G32</f>
        <v>11802</v>
      </c>
    </row>
    <row r="32" customFormat="false" ht="25.35" hidden="false" customHeight="false" outlineLevel="0" collapsed="false">
      <c r="B32" s="64" t="s">
        <v>36</v>
      </c>
      <c r="C32" s="58" t="s">
        <v>14</v>
      </c>
      <c r="D32" s="56" t="s">
        <v>30</v>
      </c>
      <c r="E32" s="56" t="s">
        <v>34</v>
      </c>
      <c r="F32" s="65" t="n">
        <v>240</v>
      </c>
      <c r="G32" s="65" t="n">
        <v>11802</v>
      </c>
    </row>
    <row r="33" customFormat="false" ht="15" hidden="false" customHeight="false" outlineLevel="0" collapsed="false">
      <c r="B33" s="67" t="s">
        <v>37</v>
      </c>
      <c r="C33" s="50" t="s">
        <v>14</v>
      </c>
      <c r="D33" s="48" t="s">
        <v>30</v>
      </c>
      <c r="E33" s="48" t="s">
        <v>38</v>
      </c>
      <c r="F33" s="61"/>
      <c r="G33" s="68" t="n">
        <f aca="false">G34</f>
        <v>2829</v>
      </c>
    </row>
    <row r="34" customFormat="false" ht="37.3" hidden="false" customHeight="false" outlineLevel="0" collapsed="false">
      <c r="B34" s="54" t="s">
        <v>25</v>
      </c>
      <c r="C34" s="58" t="s">
        <v>14</v>
      </c>
      <c r="D34" s="56" t="s">
        <v>30</v>
      </c>
      <c r="E34" s="56" t="s">
        <v>38</v>
      </c>
      <c r="F34" s="56" t="s">
        <v>26</v>
      </c>
      <c r="G34" s="57" t="n">
        <f aca="false">G35</f>
        <v>2829</v>
      </c>
    </row>
    <row r="35" customFormat="false" ht="15" hidden="false" customHeight="false" outlineLevel="0" collapsed="false">
      <c r="B35" s="54" t="s">
        <v>27</v>
      </c>
      <c r="C35" s="55" t="s">
        <v>14</v>
      </c>
      <c r="D35" s="56" t="s">
        <v>30</v>
      </c>
      <c r="E35" s="56" t="s">
        <v>38</v>
      </c>
      <c r="F35" s="56" t="s">
        <v>28</v>
      </c>
      <c r="G35" s="57" t="n">
        <v>2829</v>
      </c>
    </row>
    <row r="36" customFormat="false" ht="25.35" hidden="false" customHeight="false" outlineLevel="0" collapsed="false">
      <c r="B36" s="69" t="s">
        <v>39</v>
      </c>
      <c r="C36" s="58" t="s">
        <v>14</v>
      </c>
      <c r="D36" s="48" t="s">
        <v>30</v>
      </c>
      <c r="E36" s="62" t="s">
        <v>40</v>
      </c>
      <c r="F36" s="62"/>
      <c r="G36" s="62" t="n">
        <f aca="false">G40+G37</f>
        <v>902</v>
      </c>
    </row>
    <row r="37" customFormat="false" ht="55.5" hidden="false" customHeight="true" outlineLevel="0" collapsed="false">
      <c r="B37" s="70" t="s">
        <v>31</v>
      </c>
      <c r="C37" s="47" t="s">
        <v>14</v>
      </c>
      <c r="D37" s="48" t="s">
        <v>30</v>
      </c>
      <c r="E37" s="62" t="s">
        <v>41</v>
      </c>
      <c r="F37" s="71"/>
      <c r="G37" s="62" t="n">
        <f aca="false">G38</f>
        <v>30</v>
      </c>
    </row>
    <row r="38" customFormat="false" ht="37.3" hidden="false" customHeight="false" outlineLevel="0" collapsed="false">
      <c r="B38" s="64" t="s">
        <v>25</v>
      </c>
      <c r="C38" s="58" t="s">
        <v>14</v>
      </c>
      <c r="D38" s="56" t="s">
        <v>30</v>
      </c>
      <c r="E38" s="65" t="s">
        <v>41</v>
      </c>
      <c r="F38" s="56" t="s">
        <v>26</v>
      </c>
      <c r="G38" s="65" t="n">
        <f aca="false">G39</f>
        <v>30</v>
      </c>
    </row>
    <row r="39" customFormat="false" ht="15" hidden="false" customHeight="false" outlineLevel="0" collapsed="false">
      <c r="B39" s="54" t="s">
        <v>27</v>
      </c>
      <c r="C39" s="58" t="s">
        <v>14</v>
      </c>
      <c r="D39" s="56" t="s">
        <v>30</v>
      </c>
      <c r="E39" s="65" t="s">
        <v>41</v>
      </c>
      <c r="F39" s="56" t="s">
        <v>28</v>
      </c>
      <c r="G39" s="65" t="n">
        <v>30</v>
      </c>
    </row>
    <row r="40" customFormat="false" ht="15" hidden="false" customHeight="false" outlineLevel="0" collapsed="false">
      <c r="B40" s="72" t="s">
        <v>42</v>
      </c>
      <c r="C40" s="55" t="s">
        <v>14</v>
      </c>
      <c r="D40" s="48" t="s">
        <v>30</v>
      </c>
      <c r="E40" s="62" t="s">
        <v>43</v>
      </c>
      <c r="F40" s="62"/>
      <c r="G40" s="62" t="n">
        <f aca="false">G41+G43</f>
        <v>872</v>
      </c>
    </row>
    <row r="41" customFormat="false" ht="37.3" hidden="false" customHeight="false" outlineLevel="0" collapsed="false">
      <c r="B41" s="54" t="s">
        <v>25</v>
      </c>
      <c r="C41" s="58" t="s">
        <v>14</v>
      </c>
      <c r="D41" s="56" t="s">
        <v>30</v>
      </c>
      <c r="E41" s="65" t="s">
        <v>43</v>
      </c>
      <c r="F41" s="56" t="s">
        <v>26</v>
      </c>
      <c r="G41" s="65" t="n">
        <f aca="false">G42</f>
        <v>863</v>
      </c>
    </row>
    <row r="42" customFormat="false" ht="15" hidden="false" customHeight="false" outlineLevel="0" collapsed="false">
      <c r="B42" s="54" t="s">
        <v>27</v>
      </c>
      <c r="C42" s="55" t="s">
        <v>14</v>
      </c>
      <c r="D42" s="56" t="s">
        <v>30</v>
      </c>
      <c r="E42" s="65" t="s">
        <v>43</v>
      </c>
      <c r="F42" s="56" t="s">
        <v>28</v>
      </c>
      <c r="G42" s="65" t="n">
        <v>863</v>
      </c>
    </row>
    <row r="43" customFormat="false" ht="25.35" hidden="false" customHeight="false" outlineLevel="0" collapsed="false">
      <c r="B43" s="64" t="s">
        <v>35</v>
      </c>
      <c r="C43" s="58" t="s">
        <v>14</v>
      </c>
      <c r="D43" s="56" t="s">
        <v>30</v>
      </c>
      <c r="E43" s="65" t="s">
        <v>43</v>
      </c>
      <c r="F43" s="56" t="s">
        <v>44</v>
      </c>
      <c r="G43" s="65" t="n">
        <f aca="false">SUM(G44)</f>
        <v>9</v>
      </c>
    </row>
    <row r="44" customFormat="false" ht="25.35" hidden="false" customHeight="false" outlineLevel="0" collapsed="false">
      <c r="B44" s="64" t="s">
        <v>36</v>
      </c>
      <c r="C44" s="55" t="s">
        <v>14</v>
      </c>
      <c r="D44" s="56" t="s">
        <v>30</v>
      </c>
      <c r="E44" s="65" t="s">
        <v>43</v>
      </c>
      <c r="F44" s="56" t="s">
        <v>45</v>
      </c>
      <c r="G44" s="65" t="n">
        <v>9</v>
      </c>
    </row>
    <row r="45" s="53" customFormat="true" ht="49.25" hidden="false" customHeight="false" outlineLevel="0" collapsed="false">
      <c r="B45" s="69" t="s">
        <v>46</v>
      </c>
      <c r="C45" s="47" t="s">
        <v>14</v>
      </c>
      <c r="D45" s="48" t="s">
        <v>30</v>
      </c>
      <c r="E45" s="62" t="s">
        <v>47</v>
      </c>
      <c r="F45" s="62"/>
      <c r="G45" s="49" t="n">
        <f aca="false">G46</f>
        <v>2</v>
      </c>
    </row>
    <row r="46" customFormat="false" ht="49.25" hidden="false" customHeight="false" outlineLevel="0" collapsed="false">
      <c r="B46" s="69" t="s">
        <v>48</v>
      </c>
      <c r="C46" s="50" t="s">
        <v>14</v>
      </c>
      <c r="D46" s="48" t="s">
        <v>30</v>
      </c>
      <c r="E46" s="62" t="s">
        <v>49</v>
      </c>
      <c r="F46" s="73"/>
      <c r="G46" s="49" t="n">
        <f aca="false">G47</f>
        <v>2</v>
      </c>
    </row>
    <row r="47" customFormat="false" ht="25.35" hidden="false" customHeight="false" outlineLevel="0" collapsed="false">
      <c r="B47" s="64" t="s">
        <v>35</v>
      </c>
      <c r="C47" s="58" t="s">
        <v>14</v>
      </c>
      <c r="D47" s="56" t="s">
        <v>30</v>
      </c>
      <c r="E47" s="65" t="s">
        <v>49</v>
      </c>
      <c r="F47" s="65" t="n">
        <v>200</v>
      </c>
      <c r="G47" s="57" t="n">
        <f aca="false">G48</f>
        <v>2</v>
      </c>
    </row>
    <row r="48" s="30" customFormat="true" ht="25.35" hidden="false" customHeight="false" outlineLevel="0" collapsed="false">
      <c r="B48" s="64" t="s">
        <v>36</v>
      </c>
      <c r="C48" s="55" t="s">
        <v>14</v>
      </c>
      <c r="D48" s="56" t="s">
        <v>30</v>
      </c>
      <c r="E48" s="65" t="s">
        <v>49</v>
      </c>
      <c r="F48" s="65" t="n">
        <v>240</v>
      </c>
      <c r="G48" s="57" t="n">
        <v>2</v>
      </c>
    </row>
    <row r="49" s="53" customFormat="true" ht="15" hidden="false" customHeight="false" outlineLevel="0" collapsed="false">
      <c r="B49" s="74" t="s">
        <v>50</v>
      </c>
      <c r="C49" s="27" t="s">
        <v>14</v>
      </c>
      <c r="D49" s="44" t="s">
        <v>51</v>
      </c>
      <c r="E49" s="60"/>
      <c r="F49" s="75"/>
      <c r="G49" s="76" t="n">
        <f aca="false">G50</f>
        <v>850</v>
      </c>
    </row>
    <row r="50" s="1" customFormat="true" ht="15" hidden="false" customHeight="false" outlineLevel="0" collapsed="false">
      <c r="B50" s="77" t="s">
        <v>52</v>
      </c>
      <c r="C50" s="50" t="s">
        <v>14</v>
      </c>
      <c r="D50" s="48" t="s">
        <v>51</v>
      </c>
      <c r="E50" s="62" t="s">
        <v>53</v>
      </c>
      <c r="F50" s="77"/>
      <c r="G50" s="68" t="n">
        <f aca="false">G51</f>
        <v>850</v>
      </c>
    </row>
    <row r="51" customFormat="false" ht="15" hidden="false" customHeight="false" outlineLevel="0" collapsed="false">
      <c r="B51" s="73" t="s">
        <v>54</v>
      </c>
      <c r="C51" s="58" t="s">
        <v>14</v>
      </c>
      <c r="D51" s="56" t="s">
        <v>51</v>
      </c>
      <c r="E51" s="65" t="s">
        <v>53</v>
      </c>
      <c r="F51" s="78" t="n">
        <v>800</v>
      </c>
      <c r="G51" s="79" t="n">
        <f aca="false">G52</f>
        <v>850</v>
      </c>
    </row>
    <row r="52" s="53" customFormat="true" ht="15" hidden="false" customHeight="false" outlineLevel="0" collapsed="false">
      <c r="B52" s="73" t="s">
        <v>55</v>
      </c>
      <c r="C52" s="55" t="s">
        <v>14</v>
      </c>
      <c r="D52" s="56" t="s">
        <v>51</v>
      </c>
      <c r="E52" s="65" t="s">
        <v>53</v>
      </c>
      <c r="F52" s="78" t="n">
        <v>870</v>
      </c>
      <c r="G52" s="79" t="n">
        <v>850</v>
      </c>
    </row>
    <row r="53" s="1" customFormat="true" ht="15" hidden="false" customHeight="false" outlineLevel="0" collapsed="false">
      <c r="B53" s="80" t="s">
        <v>56</v>
      </c>
      <c r="C53" s="27" t="s">
        <v>14</v>
      </c>
      <c r="D53" s="44" t="s">
        <v>57</v>
      </c>
      <c r="E53" s="60"/>
      <c r="F53" s="75"/>
      <c r="G53" s="75" t="n">
        <f aca="false">G54+G97+G102</f>
        <v>10664</v>
      </c>
    </row>
    <row r="54" customFormat="false" ht="37.3" hidden="false" customHeight="false" outlineLevel="0" collapsed="false">
      <c r="B54" s="69" t="s">
        <v>19</v>
      </c>
      <c r="C54" s="50" t="s">
        <v>14</v>
      </c>
      <c r="D54" s="48" t="s">
        <v>57</v>
      </c>
      <c r="E54" s="62" t="s">
        <v>20</v>
      </c>
      <c r="F54" s="62"/>
      <c r="G54" s="62" t="n">
        <f aca="false">G59+G63+G69+G73+G77+G91+G55</f>
        <v>6734</v>
      </c>
    </row>
    <row r="55" customFormat="false" ht="25.35" hidden="false" customHeight="false" outlineLevel="0" collapsed="false">
      <c r="B55" s="46" t="s">
        <v>21</v>
      </c>
      <c r="C55" s="50" t="s">
        <v>14</v>
      </c>
      <c r="D55" s="48" t="s">
        <v>57</v>
      </c>
      <c r="E55" s="48" t="s">
        <v>22</v>
      </c>
      <c r="F55" s="62"/>
      <c r="G55" s="62" t="n">
        <f aca="false">G56</f>
        <v>1524</v>
      </c>
    </row>
    <row r="56" customFormat="false" ht="15" hidden="false" customHeight="false" outlineLevel="0" collapsed="false">
      <c r="B56" s="67" t="s">
        <v>37</v>
      </c>
      <c r="C56" s="50" t="s">
        <v>14</v>
      </c>
      <c r="D56" s="48" t="s">
        <v>57</v>
      </c>
      <c r="E56" s="81" t="s">
        <v>38</v>
      </c>
      <c r="F56" s="62"/>
      <c r="G56" s="62" t="n">
        <f aca="false">G57</f>
        <v>1524</v>
      </c>
    </row>
    <row r="57" customFormat="false" ht="15" hidden="false" customHeight="false" outlineLevel="0" collapsed="false">
      <c r="B57" s="73" t="s">
        <v>58</v>
      </c>
      <c r="C57" s="55" t="s">
        <v>14</v>
      </c>
      <c r="D57" s="56" t="s">
        <v>57</v>
      </c>
      <c r="E57" s="82" t="s">
        <v>38</v>
      </c>
      <c r="F57" s="65" t="n">
        <v>500</v>
      </c>
      <c r="G57" s="65" t="n">
        <f aca="false">G58</f>
        <v>1524</v>
      </c>
    </row>
    <row r="58" customFormat="false" ht="15" hidden="false" customHeight="false" outlineLevel="0" collapsed="false">
      <c r="B58" s="73" t="s">
        <v>59</v>
      </c>
      <c r="C58" s="55" t="s">
        <v>14</v>
      </c>
      <c r="D58" s="56" t="s">
        <v>57</v>
      </c>
      <c r="E58" s="82" t="s">
        <v>38</v>
      </c>
      <c r="F58" s="83" t="n">
        <v>540</v>
      </c>
      <c r="G58" s="65" t="n">
        <v>1524</v>
      </c>
    </row>
    <row r="59" customFormat="false" ht="104.25" hidden="false" customHeight="true" outlineLevel="0" collapsed="false">
      <c r="B59" s="84" t="s">
        <v>60</v>
      </c>
      <c r="C59" s="47" t="s">
        <v>14</v>
      </c>
      <c r="D59" s="48" t="s">
        <v>57</v>
      </c>
      <c r="E59" s="62" t="s">
        <v>61</v>
      </c>
      <c r="F59" s="62"/>
      <c r="G59" s="49" t="n">
        <f aca="false">G60</f>
        <v>218</v>
      </c>
    </row>
    <row r="60" s="1" customFormat="true" ht="54" hidden="false" customHeight="true" outlineLevel="0" collapsed="false">
      <c r="B60" s="85" t="s">
        <v>62</v>
      </c>
      <c r="C60" s="50" t="s">
        <v>14</v>
      </c>
      <c r="D60" s="48" t="s">
        <v>57</v>
      </c>
      <c r="E60" s="62" t="s">
        <v>63</v>
      </c>
      <c r="F60" s="62"/>
      <c r="G60" s="49" t="n">
        <f aca="false">G61</f>
        <v>218</v>
      </c>
    </row>
    <row r="61" s="1" customFormat="true" ht="25.35" hidden="false" customHeight="false" outlineLevel="0" collapsed="false">
      <c r="B61" s="64" t="s">
        <v>35</v>
      </c>
      <c r="C61" s="58" t="s">
        <v>14</v>
      </c>
      <c r="D61" s="56" t="s">
        <v>57</v>
      </c>
      <c r="E61" s="65" t="s">
        <v>63</v>
      </c>
      <c r="F61" s="65" t="n">
        <v>200</v>
      </c>
      <c r="G61" s="57" t="n">
        <f aca="false">G62</f>
        <v>218</v>
      </c>
    </row>
    <row r="62" customFormat="false" ht="25.35" hidden="false" customHeight="false" outlineLevel="0" collapsed="false">
      <c r="B62" s="64" t="s">
        <v>36</v>
      </c>
      <c r="C62" s="55" t="s">
        <v>14</v>
      </c>
      <c r="D62" s="56" t="s">
        <v>57</v>
      </c>
      <c r="E62" s="65" t="s">
        <v>63</v>
      </c>
      <c r="F62" s="65" t="n">
        <v>240</v>
      </c>
      <c r="G62" s="57" t="n">
        <v>218</v>
      </c>
    </row>
    <row r="63" s="1" customFormat="true" ht="25.35" hidden="false" customHeight="false" outlineLevel="0" collapsed="false">
      <c r="B63" s="46" t="s">
        <v>64</v>
      </c>
      <c r="C63" s="47" t="s">
        <v>14</v>
      </c>
      <c r="D63" s="48" t="s">
        <v>57</v>
      </c>
      <c r="E63" s="62" t="s">
        <v>65</v>
      </c>
      <c r="F63" s="62"/>
      <c r="G63" s="49" t="n">
        <f aca="false">G64</f>
        <v>174</v>
      </c>
    </row>
    <row r="64" s="1" customFormat="true" ht="25.35" hidden="false" customHeight="false" outlineLevel="0" collapsed="false">
      <c r="B64" s="86" t="s">
        <v>66</v>
      </c>
      <c r="C64" s="50" t="s">
        <v>14</v>
      </c>
      <c r="D64" s="48" t="s">
        <v>57</v>
      </c>
      <c r="E64" s="62" t="s">
        <v>67</v>
      </c>
      <c r="F64" s="71"/>
      <c r="G64" s="49" t="n">
        <f aca="false">G65+G67</f>
        <v>174</v>
      </c>
    </row>
    <row r="65" customFormat="false" ht="37.3" hidden="false" customHeight="false" outlineLevel="0" collapsed="false">
      <c r="B65" s="64" t="s">
        <v>25</v>
      </c>
      <c r="C65" s="58" t="s">
        <v>14</v>
      </c>
      <c r="D65" s="56" t="s">
        <v>57</v>
      </c>
      <c r="E65" s="65" t="s">
        <v>67</v>
      </c>
      <c r="F65" s="65" t="n">
        <v>100</v>
      </c>
      <c r="G65" s="57" t="n">
        <f aca="false">G66</f>
        <v>171</v>
      </c>
    </row>
    <row r="66" customFormat="false" ht="15" hidden="false" customHeight="false" outlineLevel="0" collapsed="false">
      <c r="B66" s="54" t="s">
        <v>27</v>
      </c>
      <c r="C66" s="55" t="s">
        <v>14</v>
      </c>
      <c r="D66" s="56" t="s">
        <v>57</v>
      </c>
      <c r="E66" s="65" t="s">
        <v>67</v>
      </c>
      <c r="F66" s="65" t="n">
        <v>120</v>
      </c>
      <c r="G66" s="57" t="n">
        <v>171</v>
      </c>
    </row>
    <row r="67" s="1" customFormat="true" ht="25.35" hidden="false" customHeight="false" outlineLevel="0" collapsed="false">
      <c r="B67" s="64" t="s">
        <v>35</v>
      </c>
      <c r="C67" s="58" t="s">
        <v>14</v>
      </c>
      <c r="D67" s="56" t="s">
        <v>57</v>
      </c>
      <c r="E67" s="65" t="s">
        <v>67</v>
      </c>
      <c r="F67" s="65" t="n">
        <v>200</v>
      </c>
      <c r="G67" s="57" t="n">
        <f aca="false">SUM(G68)</f>
        <v>3</v>
      </c>
    </row>
    <row r="68" customFormat="false" ht="25.35" hidden="false" customHeight="false" outlineLevel="0" collapsed="false">
      <c r="B68" s="64" t="s">
        <v>36</v>
      </c>
      <c r="C68" s="55" t="s">
        <v>14</v>
      </c>
      <c r="D68" s="56" t="s">
        <v>57</v>
      </c>
      <c r="E68" s="65" t="s">
        <v>67</v>
      </c>
      <c r="F68" s="65" t="n">
        <v>240</v>
      </c>
      <c r="G68" s="57" t="n">
        <v>3</v>
      </c>
    </row>
    <row r="69" customFormat="false" ht="25.35" hidden="false" customHeight="false" outlineLevel="0" collapsed="false">
      <c r="B69" s="87" t="s">
        <v>68</v>
      </c>
      <c r="C69" s="47" t="s">
        <v>14</v>
      </c>
      <c r="D69" s="48" t="s">
        <v>57</v>
      </c>
      <c r="E69" s="62" t="s">
        <v>69</v>
      </c>
      <c r="F69" s="71"/>
      <c r="G69" s="49" t="n">
        <f aca="false">G70</f>
        <v>1113</v>
      </c>
    </row>
    <row r="70" customFormat="false" ht="15" hidden="false" customHeight="false" outlineLevel="0" collapsed="false">
      <c r="B70" s="46" t="s">
        <v>70</v>
      </c>
      <c r="C70" s="50" t="s">
        <v>14</v>
      </c>
      <c r="D70" s="48" t="s">
        <v>57</v>
      </c>
      <c r="E70" s="62" t="s">
        <v>71</v>
      </c>
      <c r="F70" s="66"/>
      <c r="G70" s="68" t="n">
        <f aca="false">G71</f>
        <v>1113</v>
      </c>
    </row>
    <row r="71" customFormat="false" ht="25.35" hidden="false" customHeight="false" outlineLevel="0" collapsed="false">
      <c r="B71" s="64" t="s">
        <v>35</v>
      </c>
      <c r="C71" s="58" t="s">
        <v>14</v>
      </c>
      <c r="D71" s="56" t="s">
        <v>57</v>
      </c>
      <c r="E71" s="65" t="s">
        <v>71</v>
      </c>
      <c r="F71" s="65" t="n">
        <v>200</v>
      </c>
      <c r="G71" s="57" t="n">
        <f aca="false">G72</f>
        <v>1113</v>
      </c>
    </row>
    <row r="72" customFormat="false" ht="25.35" hidden="false" customHeight="false" outlineLevel="0" collapsed="false">
      <c r="B72" s="64" t="s">
        <v>36</v>
      </c>
      <c r="C72" s="55" t="s">
        <v>14</v>
      </c>
      <c r="D72" s="56" t="s">
        <v>57</v>
      </c>
      <c r="E72" s="65" t="s">
        <v>71</v>
      </c>
      <c r="F72" s="65" t="n">
        <v>240</v>
      </c>
      <c r="G72" s="57" t="n">
        <v>1113</v>
      </c>
    </row>
    <row r="73" customFormat="false" ht="15" hidden="false" customHeight="false" outlineLevel="0" collapsed="false">
      <c r="B73" s="46" t="s">
        <v>72</v>
      </c>
      <c r="C73" s="47" t="s">
        <v>14</v>
      </c>
      <c r="D73" s="48" t="s">
        <v>57</v>
      </c>
      <c r="E73" s="62" t="s">
        <v>73</v>
      </c>
      <c r="F73" s="62"/>
      <c r="G73" s="49" t="n">
        <f aca="false">G74</f>
        <v>105</v>
      </c>
    </row>
    <row r="74" customFormat="false" ht="15" hidden="false" customHeight="false" outlineLevel="0" collapsed="false">
      <c r="B74" s="87" t="s">
        <v>74</v>
      </c>
      <c r="C74" s="50" t="s">
        <v>14</v>
      </c>
      <c r="D74" s="48" t="s">
        <v>57</v>
      </c>
      <c r="E74" s="62" t="s">
        <v>75</v>
      </c>
      <c r="F74" s="73"/>
      <c r="G74" s="68" t="n">
        <f aca="false">G75</f>
        <v>105</v>
      </c>
    </row>
    <row r="75" customFormat="false" ht="15" hidden="false" customHeight="false" outlineLevel="0" collapsed="false">
      <c r="B75" s="73" t="s">
        <v>54</v>
      </c>
      <c r="C75" s="58" t="s">
        <v>14</v>
      </c>
      <c r="D75" s="56" t="s">
        <v>57</v>
      </c>
      <c r="E75" s="65" t="s">
        <v>75</v>
      </c>
      <c r="F75" s="78" t="n">
        <v>800</v>
      </c>
      <c r="G75" s="79" t="n">
        <f aca="false">G76</f>
        <v>105</v>
      </c>
    </row>
    <row r="76" customFormat="false" ht="15" hidden="false" customHeight="false" outlineLevel="0" collapsed="false">
      <c r="B76" s="73" t="s">
        <v>76</v>
      </c>
      <c r="C76" s="55" t="s">
        <v>14</v>
      </c>
      <c r="D76" s="56" t="s">
        <v>57</v>
      </c>
      <c r="E76" s="65" t="s">
        <v>75</v>
      </c>
      <c r="F76" s="78" t="n">
        <v>850</v>
      </c>
      <c r="G76" s="79" t="n">
        <v>105</v>
      </c>
    </row>
    <row r="77" customFormat="false" ht="25.35" hidden="false" customHeight="false" outlineLevel="0" collapsed="false">
      <c r="B77" s="88" t="s">
        <v>77</v>
      </c>
      <c r="C77" s="50" t="s">
        <v>14</v>
      </c>
      <c r="D77" s="48" t="s">
        <v>57</v>
      </c>
      <c r="E77" s="62" t="s">
        <v>78</v>
      </c>
      <c r="F77" s="62"/>
      <c r="G77" s="62" t="n">
        <f aca="false">G78+G83+G88</f>
        <v>2659</v>
      </c>
    </row>
    <row r="78" customFormat="false" ht="37.3" hidden="false" customHeight="false" outlineLevel="0" collapsed="false">
      <c r="B78" s="89" t="s">
        <v>79</v>
      </c>
      <c r="C78" s="50" t="s">
        <v>14</v>
      </c>
      <c r="D78" s="48" t="s">
        <v>57</v>
      </c>
      <c r="E78" s="62" t="s">
        <v>80</v>
      </c>
      <c r="F78" s="62"/>
      <c r="G78" s="62" t="n">
        <f aca="false">G79+G81</f>
        <v>1131</v>
      </c>
    </row>
    <row r="79" customFormat="false" ht="37.3" hidden="false" customHeight="false" outlineLevel="0" collapsed="false">
      <c r="B79" s="54" t="s">
        <v>25</v>
      </c>
      <c r="C79" s="58" t="s">
        <v>14</v>
      </c>
      <c r="D79" s="56" t="s">
        <v>57</v>
      </c>
      <c r="E79" s="65" t="s">
        <v>80</v>
      </c>
      <c r="F79" s="65" t="n">
        <v>100</v>
      </c>
      <c r="G79" s="65" t="n">
        <f aca="false">G80</f>
        <v>932</v>
      </c>
    </row>
    <row r="80" customFormat="false" ht="15" hidden="false" customHeight="false" outlineLevel="0" collapsed="false">
      <c r="B80" s="54" t="s">
        <v>27</v>
      </c>
      <c r="C80" s="55" t="s">
        <v>14</v>
      </c>
      <c r="D80" s="56" t="s">
        <v>57</v>
      </c>
      <c r="E80" s="65" t="s">
        <v>80</v>
      </c>
      <c r="F80" s="65" t="n">
        <v>120</v>
      </c>
      <c r="G80" s="65" t="n">
        <v>932</v>
      </c>
    </row>
    <row r="81" customFormat="false" ht="25.35" hidden="false" customHeight="false" outlineLevel="0" collapsed="false">
      <c r="B81" s="54" t="s">
        <v>35</v>
      </c>
      <c r="C81" s="58" t="s">
        <v>14</v>
      </c>
      <c r="D81" s="56" t="s">
        <v>57</v>
      </c>
      <c r="E81" s="65" t="s">
        <v>80</v>
      </c>
      <c r="F81" s="65" t="n">
        <v>200</v>
      </c>
      <c r="G81" s="65" t="n">
        <f aca="false">G82</f>
        <v>199</v>
      </c>
    </row>
    <row r="82" customFormat="false" ht="25.35" hidden="false" customHeight="false" outlineLevel="0" collapsed="false">
      <c r="B82" s="54" t="s">
        <v>36</v>
      </c>
      <c r="C82" s="55" t="s">
        <v>14</v>
      </c>
      <c r="D82" s="56" t="s">
        <v>57</v>
      </c>
      <c r="E82" s="65" t="s">
        <v>80</v>
      </c>
      <c r="F82" s="65" t="n">
        <v>240</v>
      </c>
      <c r="G82" s="65" t="n">
        <v>199</v>
      </c>
    </row>
    <row r="83" customFormat="false" ht="28.5" hidden="false" customHeight="true" outlineLevel="0" collapsed="false">
      <c r="B83" s="69" t="s">
        <v>81</v>
      </c>
      <c r="C83" s="47" t="s">
        <v>14</v>
      </c>
      <c r="D83" s="48" t="s">
        <v>57</v>
      </c>
      <c r="E83" s="62" t="s">
        <v>82</v>
      </c>
      <c r="F83" s="62"/>
      <c r="G83" s="62" t="n">
        <f aca="false">G86+G84</f>
        <v>1485</v>
      </c>
    </row>
    <row r="84" customFormat="false" ht="37.3" hidden="false" customHeight="false" outlineLevel="0" collapsed="false">
      <c r="B84" s="54" t="s">
        <v>25</v>
      </c>
      <c r="C84" s="55" t="s">
        <v>14</v>
      </c>
      <c r="D84" s="56" t="s">
        <v>57</v>
      </c>
      <c r="E84" s="65" t="s">
        <v>82</v>
      </c>
      <c r="F84" s="65" t="n">
        <v>100</v>
      </c>
      <c r="G84" s="65" t="n">
        <f aca="false">G85</f>
        <v>1462</v>
      </c>
    </row>
    <row r="85" customFormat="false" ht="15" hidden="false" customHeight="false" outlineLevel="0" collapsed="false">
      <c r="B85" s="54" t="s">
        <v>27</v>
      </c>
      <c r="C85" s="58" t="s">
        <v>14</v>
      </c>
      <c r="D85" s="56" t="s">
        <v>57</v>
      </c>
      <c r="E85" s="65" t="s">
        <v>82</v>
      </c>
      <c r="F85" s="65" t="n">
        <v>120</v>
      </c>
      <c r="G85" s="65" t="n">
        <v>1462</v>
      </c>
    </row>
    <row r="86" customFormat="false" ht="25.35" hidden="false" customHeight="false" outlineLevel="0" collapsed="false">
      <c r="B86" s="54" t="s">
        <v>35</v>
      </c>
      <c r="C86" s="55" t="s">
        <v>14</v>
      </c>
      <c r="D86" s="56" t="s">
        <v>57</v>
      </c>
      <c r="E86" s="65" t="s">
        <v>82</v>
      </c>
      <c r="F86" s="65" t="n">
        <v>200</v>
      </c>
      <c r="G86" s="65" t="n">
        <f aca="false">G87</f>
        <v>23</v>
      </c>
    </row>
    <row r="87" customFormat="false" ht="25.35" hidden="false" customHeight="false" outlineLevel="0" collapsed="false">
      <c r="B87" s="54" t="s">
        <v>36</v>
      </c>
      <c r="C87" s="58" t="s">
        <v>14</v>
      </c>
      <c r="D87" s="56" t="s">
        <v>57</v>
      </c>
      <c r="E87" s="65" t="s">
        <v>82</v>
      </c>
      <c r="F87" s="65" t="n">
        <v>240</v>
      </c>
      <c r="G87" s="65" t="n">
        <v>23</v>
      </c>
    </row>
    <row r="88" customFormat="false" ht="15" hidden="false" customHeight="false" outlineLevel="0" collapsed="false">
      <c r="B88" s="88" t="s">
        <v>83</v>
      </c>
      <c r="C88" s="50" t="s">
        <v>14</v>
      </c>
      <c r="D88" s="48" t="s">
        <v>57</v>
      </c>
      <c r="E88" s="62" t="s">
        <v>84</v>
      </c>
      <c r="F88" s="66"/>
      <c r="G88" s="68" t="n">
        <f aca="false">G89</f>
        <v>43</v>
      </c>
    </row>
    <row r="89" customFormat="false" ht="25.35" hidden="false" customHeight="false" outlineLevel="0" collapsed="false">
      <c r="B89" s="64" t="s">
        <v>35</v>
      </c>
      <c r="C89" s="58" t="s">
        <v>14</v>
      </c>
      <c r="D89" s="56" t="s">
        <v>57</v>
      </c>
      <c r="E89" s="65" t="s">
        <v>84</v>
      </c>
      <c r="F89" s="65" t="n">
        <v>200</v>
      </c>
      <c r="G89" s="57" t="n">
        <f aca="false">G90</f>
        <v>43</v>
      </c>
    </row>
    <row r="90" customFormat="false" ht="25.35" hidden="false" customHeight="false" outlineLevel="0" collapsed="false">
      <c r="B90" s="64" t="s">
        <v>36</v>
      </c>
      <c r="C90" s="55" t="s">
        <v>14</v>
      </c>
      <c r="D90" s="56" t="s">
        <v>57</v>
      </c>
      <c r="E90" s="65" t="s">
        <v>84</v>
      </c>
      <c r="F90" s="65" t="n">
        <v>240</v>
      </c>
      <c r="G90" s="57" t="n">
        <v>43</v>
      </c>
    </row>
    <row r="91" customFormat="false" ht="15" hidden="false" customHeight="false" outlineLevel="0" collapsed="false">
      <c r="B91" s="63" t="s">
        <v>85</v>
      </c>
      <c r="C91" s="47" t="s">
        <v>14</v>
      </c>
      <c r="D91" s="48" t="s">
        <v>57</v>
      </c>
      <c r="E91" s="62" t="s">
        <v>86</v>
      </c>
      <c r="F91" s="62"/>
      <c r="G91" s="49" t="n">
        <f aca="false">G92</f>
        <v>941</v>
      </c>
    </row>
    <row r="92" customFormat="false" ht="15" hidden="false" customHeight="false" outlineLevel="0" collapsed="false">
      <c r="B92" s="77" t="s">
        <v>87</v>
      </c>
      <c r="C92" s="50" t="s">
        <v>14</v>
      </c>
      <c r="D92" s="48" t="s">
        <v>57</v>
      </c>
      <c r="E92" s="90" t="s">
        <v>88</v>
      </c>
      <c r="F92" s="62"/>
      <c r="G92" s="49" t="n">
        <f aca="false">G93+G95</f>
        <v>941</v>
      </c>
    </row>
    <row r="93" customFormat="false" ht="25.35" hidden="false" customHeight="false" outlineLevel="0" collapsed="false">
      <c r="B93" s="64" t="s">
        <v>35</v>
      </c>
      <c r="C93" s="58" t="s">
        <v>14</v>
      </c>
      <c r="D93" s="56" t="s">
        <v>57</v>
      </c>
      <c r="E93" s="91" t="s">
        <v>88</v>
      </c>
      <c r="F93" s="65" t="n">
        <v>200</v>
      </c>
      <c r="G93" s="57" t="n">
        <f aca="false">G94</f>
        <v>743</v>
      </c>
    </row>
    <row r="94" customFormat="false" ht="25.35" hidden="false" customHeight="false" outlineLevel="0" collapsed="false">
      <c r="B94" s="64" t="s">
        <v>36</v>
      </c>
      <c r="C94" s="55" t="s">
        <v>14</v>
      </c>
      <c r="D94" s="56" t="s">
        <v>57</v>
      </c>
      <c r="E94" s="91" t="s">
        <v>88</v>
      </c>
      <c r="F94" s="65" t="n">
        <v>240</v>
      </c>
      <c r="G94" s="57" t="n">
        <v>743</v>
      </c>
    </row>
    <row r="95" customFormat="false" ht="15" hidden="false" customHeight="false" outlineLevel="0" collapsed="false">
      <c r="B95" s="92" t="s">
        <v>89</v>
      </c>
      <c r="C95" s="58" t="s">
        <v>14</v>
      </c>
      <c r="D95" s="56" t="s">
        <v>57</v>
      </c>
      <c r="E95" s="91" t="s">
        <v>88</v>
      </c>
      <c r="F95" s="78" t="n">
        <v>300</v>
      </c>
      <c r="G95" s="79" t="n">
        <f aca="false">G96</f>
        <v>198</v>
      </c>
    </row>
    <row r="96" customFormat="false" ht="15" hidden="false" customHeight="false" outlineLevel="0" collapsed="false">
      <c r="B96" s="92" t="s">
        <v>90</v>
      </c>
      <c r="C96" s="55" t="s">
        <v>14</v>
      </c>
      <c r="D96" s="56" t="s">
        <v>57</v>
      </c>
      <c r="E96" s="91" t="s">
        <v>88</v>
      </c>
      <c r="F96" s="78" t="n">
        <v>360</v>
      </c>
      <c r="G96" s="79" t="n">
        <v>198</v>
      </c>
    </row>
    <row r="97" customFormat="false" ht="25.35" hidden="false" customHeight="false" outlineLevel="0" collapsed="false">
      <c r="B97" s="87" t="s">
        <v>91</v>
      </c>
      <c r="C97" s="47" t="s">
        <v>14</v>
      </c>
      <c r="D97" s="48" t="s">
        <v>57</v>
      </c>
      <c r="E97" s="62" t="s">
        <v>92</v>
      </c>
      <c r="F97" s="62"/>
      <c r="G97" s="49" t="n">
        <f aca="false">G98</f>
        <v>28</v>
      </c>
    </row>
    <row r="98" customFormat="false" ht="25.35" hidden="false" customHeight="false" outlineLevel="0" collapsed="false">
      <c r="B98" s="87" t="s">
        <v>93</v>
      </c>
      <c r="C98" s="50" t="s">
        <v>14</v>
      </c>
      <c r="D98" s="48" t="s">
        <v>57</v>
      </c>
      <c r="E98" s="62" t="s">
        <v>94</v>
      </c>
      <c r="F98" s="62"/>
      <c r="G98" s="49" t="n">
        <f aca="false">G99</f>
        <v>28</v>
      </c>
    </row>
    <row r="99" customFormat="false" ht="15" hidden="false" customHeight="false" outlineLevel="0" collapsed="false">
      <c r="B99" s="46" t="s">
        <v>95</v>
      </c>
      <c r="C99" s="47" t="s">
        <v>14</v>
      </c>
      <c r="D99" s="48" t="s">
        <v>57</v>
      </c>
      <c r="E99" s="62" t="s">
        <v>96</v>
      </c>
      <c r="F99" s="77"/>
      <c r="G99" s="68" t="n">
        <f aca="false">G100</f>
        <v>28</v>
      </c>
    </row>
    <row r="100" customFormat="false" ht="25.35" hidden="false" customHeight="false" outlineLevel="0" collapsed="false">
      <c r="B100" s="64" t="s">
        <v>35</v>
      </c>
      <c r="C100" s="55" t="s">
        <v>14</v>
      </c>
      <c r="D100" s="56" t="s">
        <v>57</v>
      </c>
      <c r="E100" s="65" t="s">
        <v>96</v>
      </c>
      <c r="F100" s="65" t="n">
        <v>200</v>
      </c>
      <c r="G100" s="57" t="n">
        <f aca="false">G101</f>
        <v>28</v>
      </c>
    </row>
    <row r="101" customFormat="false" ht="25.35" hidden="false" customHeight="false" outlineLevel="0" collapsed="false">
      <c r="B101" s="64" t="s">
        <v>36</v>
      </c>
      <c r="C101" s="58" t="s">
        <v>14</v>
      </c>
      <c r="D101" s="56" t="s">
        <v>57</v>
      </c>
      <c r="E101" s="65" t="s">
        <v>96</v>
      </c>
      <c r="F101" s="65" t="n">
        <v>240</v>
      </c>
      <c r="G101" s="57" t="n">
        <v>28</v>
      </c>
    </row>
    <row r="102" customFormat="false" ht="37.3" hidden="false" customHeight="false" outlineLevel="0" collapsed="false">
      <c r="B102" s="63" t="s">
        <v>97</v>
      </c>
      <c r="C102" s="50" t="s">
        <v>14</v>
      </c>
      <c r="D102" s="48" t="s">
        <v>57</v>
      </c>
      <c r="E102" s="62" t="s">
        <v>98</v>
      </c>
      <c r="F102" s="65"/>
      <c r="G102" s="49" t="n">
        <f aca="false">G103</f>
        <v>3902</v>
      </c>
    </row>
    <row r="103" customFormat="false" ht="57" hidden="false" customHeight="true" outlineLevel="0" collapsed="false">
      <c r="B103" s="63" t="s">
        <v>99</v>
      </c>
      <c r="C103" s="47" t="s">
        <v>14</v>
      </c>
      <c r="D103" s="48" t="s">
        <v>57</v>
      </c>
      <c r="E103" s="62" t="s">
        <v>100</v>
      </c>
      <c r="F103" s="65"/>
      <c r="G103" s="49" t="n">
        <f aca="false">G104+G107</f>
        <v>3902</v>
      </c>
    </row>
    <row r="104" customFormat="false" ht="25.35" hidden="false" customHeight="false" outlineLevel="0" collapsed="false">
      <c r="B104" s="63" t="s">
        <v>101</v>
      </c>
      <c r="C104" s="50" t="s">
        <v>14</v>
      </c>
      <c r="D104" s="48" t="s">
        <v>57</v>
      </c>
      <c r="E104" s="62" t="s">
        <v>102</v>
      </c>
      <c r="F104" s="65"/>
      <c r="G104" s="49" t="n">
        <f aca="false">G105</f>
        <v>3875</v>
      </c>
    </row>
    <row r="105" customFormat="false" ht="25.35" hidden="false" customHeight="false" outlineLevel="0" collapsed="false">
      <c r="B105" s="64" t="s">
        <v>35</v>
      </c>
      <c r="C105" s="58" t="s">
        <v>14</v>
      </c>
      <c r="D105" s="56" t="s">
        <v>57</v>
      </c>
      <c r="E105" s="65" t="s">
        <v>102</v>
      </c>
      <c r="F105" s="65" t="n">
        <v>200</v>
      </c>
      <c r="G105" s="57" t="n">
        <f aca="false">G106</f>
        <v>3875</v>
      </c>
    </row>
    <row r="106" customFormat="false" ht="25.35" hidden="false" customHeight="false" outlineLevel="0" collapsed="false">
      <c r="B106" s="64" t="s">
        <v>36</v>
      </c>
      <c r="C106" s="55" t="s">
        <v>14</v>
      </c>
      <c r="D106" s="56" t="s">
        <v>57</v>
      </c>
      <c r="E106" s="65" t="s">
        <v>102</v>
      </c>
      <c r="F106" s="65" t="n">
        <v>240</v>
      </c>
      <c r="G106" s="57" t="n">
        <v>3875</v>
      </c>
    </row>
    <row r="107" customFormat="false" ht="15" hidden="false" customHeight="false" outlineLevel="0" collapsed="false">
      <c r="B107" s="73" t="s">
        <v>54</v>
      </c>
      <c r="C107" s="55" t="s">
        <v>14</v>
      </c>
      <c r="D107" s="93" t="s">
        <v>57</v>
      </c>
      <c r="E107" s="57" t="s">
        <v>102</v>
      </c>
      <c r="F107" s="57" t="n">
        <v>800</v>
      </c>
      <c r="G107" s="57" t="n">
        <f aca="false">G108</f>
        <v>27</v>
      </c>
    </row>
    <row r="108" customFormat="false" ht="15" hidden="false" customHeight="false" outlineLevel="0" collapsed="false">
      <c r="B108" s="94" t="s">
        <v>103</v>
      </c>
      <c r="C108" s="55" t="s">
        <v>14</v>
      </c>
      <c r="D108" s="93" t="s">
        <v>57</v>
      </c>
      <c r="E108" s="57" t="s">
        <v>102</v>
      </c>
      <c r="F108" s="57" t="n">
        <v>830</v>
      </c>
      <c r="G108" s="57" t="n">
        <v>27</v>
      </c>
    </row>
    <row r="109" customFormat="false" ht="15" hidden="false" customHeight="false" outlineLevel="0" collapsed="false">
      <c r="B109" s="95" t="s">
        <v>104</v>
      </c>
      <c r="C109" s="37" t="s">
        <v>14</v>
      </c>
      <c r="D109" s="37" t="s">
        <v>105</v>
      </c>
      <c r="E109" s="96"/>
      <c r="F109" s="73"/>
      <c r="G109" s="40" t="n">
        <f aca="false">G110</f>
        <v>1784</v>
      </c>
    </row>
    <row r="110" customFormat="false" ht="15" hidden="false" customHeight="false" outlineLevel="0" collapsed="false">
      <c r="B110" s="97" t="s">
        <v>106</v>
      </c>
      <c r="C110" s="43" t="s">
        <v>14</v>
      </c>
      <c r="D110" s="44" t="s">
        <v>107</v>
      </c>
      <c r="E110" s="96"/>
      <c r="F110" s="73"/>
      <c r="G110" s="75" t="n">
        <f aca="false">G111</f>
        <v>1784</v>
      </c>
    </row>
    <row r="111" customFormat="false" ht="37.3" hidden="false" customHeight="false" outlineLevel="0" collapsed="false">
      <c r="B111" s="70" t="s">
        <v>108</v>
      </c>
      <c r="C111" s="47" t="s">
        <v>14</v>
      </c>
      <c r="D111" s="48" t="s">
        <v>107</v>
      </c>
      <c r="E111" s="62" t="s">
        <v>109</v>
      </c>
      <c r="F111" s="66"/>
      <c r="G111" s="62" t="n">
        <f aca="false">G112</f>
        <v>1784</v>
      </c>
    </row>
    <row r="112" customFormat="false" ht="15" hidden="false" customHeight="false" outlineLevel="0" collapsed="false">
      <c r="B112" s="98" t="s">
        <v>58</v>
      </c>
      <c r="C112" s="55" t="s">
        <v>14</v>
      </c>
      <c r="D112" s="56" t="s">
        <v>107</v>
      </c>
      <c r="E112" s="65" t="s">
        <v>109</v>
      </c>
      <c r="F112" s="78" t="n">
        <v>500</v>
      </c>
      <c r="G112" s="78" t="n">
        <f aca="false">G113</f>
        <v>1784</v>
      </c>
    </row>
    <row r="113" customFormat="false" ht="15" hidden="false" customHeight="false" outlineLevel="0" collapsed="false">
      <c r="B113" s="98" t="s">
        <v>110</v>
      </c>
      <c r="C113" s="58" t="s">
        <v>14</v>
      </c>
      <c r="D113" s="56" t="s">
        <v>107</v>
      </c>
      <c r="E113" s="65" t="s">
        <v>109</v>
      </c>
      <c r="F113" s="78" t="n">
        <v>530</v>
      </c>
      <c r="G113" s="78" t="n">
        <v>1784</v>
      </c>
    </row>
    <row r="114" customFormat="false" ht="25.35" hidden="false" customHeight="false" outlineLevel="0" collapsed="false">
      <c r="B114" s="99" t="s">
        <v>111</v>
      </c>
      <c r="C114" s="100" t="s">
        <v>14</v>
      </c>
      <c r="D114" s="38" t="s">
        <v>112</v>
      </c>
      <c r="E114" s="39"/>
      <c r="F114" s="39"/>
      <c r="G114" s="39" t="n">
        <f aca="false">G115+G152+G158</f>
        <v>19405</v>
      </c>
    </row>
    <row r="115" customFormat="false" ht="25.35" hidden="false" customHeight="false" outlineLevel="0" collapsed="false">
      <c r="B115" s="101" t="s">
        <v>113</v>
      </c>
      <c r="C115" s="27" t="s">
        <v>14</v>
      </c>
      <c r="D115" s="44" t="s">
        <v>114</v>
      </c>
      <c r="E115" s="60"/>
      <c r="F115" s="60"/>
      <c r="G115" s="60" t="n">
        <f aca="false">G116+G144+G149</f>
        <v>18920</v>
      </c>
    </row>
    <row r="116" customFormat="false" ht="49.25" hidden="false" customHeight="false" outlineLevel="0" collapsed="false">
      <c r="B116" s="102" t="s">
        <v>115</v>
      </c>
      <c r="C116" s="50" t="s">
        <v>14</v>
      </c>
      <c r="D116" s="47" t="s">
        <v>114</v>
      </c>
      <c r="E116" s="103" t="s">
        <v>116</v>
      </c>
      <c r="F116" s="103"/>
      <c r="G116" s="103" t="n">
        <f aca="false">SUM(G117+G122+G125+G134)</f>
        <v>15317</v>
      </c>
    </row>
    <row r="117" customFormat="false" ht="31.5" hidden="false" customHeight="true" outlineLevel="0" collapsed="false">
      <c r="B117" s="63" t="s">
        <v>117</v>
      </c>
      <c r="C117" s="47" t="s">
        <v>14</v>
      </c>
      <c r="D117" s="48" t="s">
        <v>114</v>
      </c>
      <c r="E117" s="62" t="s">
        <v>118</v>
      </c>
      <c r="F117" s="62"/>
      <c r="G117" s="49" t="n">
        <f aca="false">G118</f>
        <v>55</v>
      </c>
    </row>
    <row r="118" customFormat="false" ht="25.35" hidden="false" customHeight="false" outlineLevel="0" collapsed="false">
      <c r="B118" s="104" t="s">
        <v>119</v>
      </c>
      <c r="C118" s="50" t="s">
        <v>14</v>
      </c>
      <c r="D118" s="48" t="s">
        <v>114</v>
      </c>
      <c r="E118" s="62" t="s">
        <v>120</v>
      </c>
      <c r="F118" s="62"/>
      <c r="G118" s="49" t="n">
        <f aca="false">G119</f>
        <v>55</v>
      </c>
    </row>
    <row r="119" customFormat="false" ht="25.35" hidden="false" customHeight="false" outlineLevel="0" collapsed="false">
      <c r="B119" s="54" t="s">
        <v>35</v>
      </c>
      <c r="C119" s="58" t="s">
        <v>14</v>
      </c>
      <c r="D119" s="56" t="s">
        <v>114</v>
      </c>
      <c r="E119" s="65" t="s">
        <v>120</v>
      </c>
      <c r="F119" s="65" t="n">
        <v>200</v>
      </c>
      <c r="G119" s="57" t="n">
        <f aca="false">G120</f>
        <v>55</v>
      </c>
    </row>
    <row r="120" customFormat="false" ht="25.35" hidden="false" customHeight="false" outlineLevel="0" collapsed="false">
      <c r="B120" s="54" t="s">
        <v>36</v>
      </c>
      <c r="C120" s="55" t="s">
        <v>14</v>
      </c>
      <c r="D120" s="56" t="s">
        <v>114</v>
      </c>
      <c r="E120" s="65" t="s">
        <v>120</v>
      </c>
      <c r="F120" s="65" t="n">
        <v>240</v>
      </c>
      <c r="G120" s="57" t="n">
        <v>55</v>
      </c>
    </row>
    <row r="121" customFormat="false" ht="52.5" hidden="false" customHeight="true" outlineLevel="0" collapsed="false">
      <c r="B121" s="63" t="s">
        <v>121</v>
      </c>
      <c r="C121" s="47" t="s">
        <v>14</v>
      </c>
      <c r="D121" s="48" t="s">
        <v>114</v>
      </c>
      <c r="E121" s="62" t="s">
        <v>122</v>
      </c>
      <c r="F121" s="62"/>
      <c r="G121" s="49" t="n">
        <f aca="false">G122</f>
        <v>300</v>
      </c>
    </row>
    <row r="122" customFormat="false" ht="25.35" hidden="false" customHeight="false" outlineLevel="0" collapsed="false">
      <c r="B122" s="105" t="s">
        <v>123</v>
      </c>
      <c r="C122" s="50" t="s">
        <v>14</v>
      </c>
      <c r="D122" s="48" t="s">
        <v>114</v>
      </c>
      <c r="E122" s="62" t="s">
        <v>124</v>
      </c>
      <c r="F122" s="62"/>
      <c r="G122" s="49" t="n">
        <f aca="false">G123</f>
        <v>300</v>
      </c>
    </row>
    <row r="123" customFormat="false" ht="15" hidden="false" customHeight="false" outlineLevel="0" collapsed="false">
      <c r="B123" s="92" t="s">
        <v>89</v>
      </c>
      <c r="C123" s="58" t="s">
        <v>14</v>
      </c>
      <c r="D123" s="56" t="s">
        <v>114</v>
      </c>
      <c r="E123" s="65" t="s">
        <v>124</v>
      </c>
      <c r="F123" s="65" t="n">
        <v>300</v>
      </c>
      <c r="G123" s="57" t="n">
        <f aca="false">G124</f>
        <v>300</v>
      </c>
    </row>
    <row r="124" customFormat="false" ht="15" hidden="false" customHeight="false" outlineLevel="0" collapsed="false">
      <c r="B124" s="92" t="s">
        <v>90</v>
      </c>
      <c r="C124" s="55" t="s">
        <v>14</v>
      </c>
      <c r="D124" s="56" t="s">
        <v>114</v>
      </c>
      <c r="E124" s="65" t="s">
        <v>124</v>
      </c>
      <c r="F124" s="65" t="n">
        <v>360</v>
      </c>
      <c r="G124" s="57" t="n">
        <v>300</v>
      </c>
    </row>
    <row r="125" customFormat="false" ht="15" hidden="false" customHeight="false" outlineLevel="0" collapsed="false">
      <c r="B125" s="70" t="s">
        <v>125</v>
      </c>
      <c r="C125" s="47" t="s">
        <v>14</v>
      </c>
      <c r="D125" s="48" t="s">
        <v>114</v>
      </c>
      <c r="E125" s="62" t="s">
        <v>126</v>
      </c>
      <c r="F125" s="62"/>
      <c r="G125" s="49" t="n">
        <f aca="false">G129+G126</f>
        <v>5884</v>
      </c>
    </row>
    <row r="126" customFormat="false" ht="49.25" hidden="false" customHeight="false" outlineLevel="0" collapsed="false">
      <c r="B126" s="70" t="s">
        <v>31</v>
      </c>
      <c r="C126" s="47" t="s">
        <v>14</v>
      </c>
      <c r="D126" s="48" t="s">
        <v>114</v>
      </c>
      <c r="E126" s="62" t="s">
        <v>127</v>
      </c>
      <c r="F126" s="62"/>
      <c r="G126" s="62" t="n">
        <f aca="false">G127</f>
        <v>67</v>
      </c>
    </row>
    <row r="127" customFormat="false" ht="37.3" hidden="false" customHeight="false" outlineLevel="0" collapsed="false">
      <c r="B127" s="64" t="s">
        <v>25</v>
      </c>
      <c r="C127" s="58" t="s">
        <v>14</v>
      </c>
      <c r="D127" s="56" t="s">
        <v>114</v>
      </c>
      <c r="E127" s="65" t="s">
        <v>127</v>
      </c>
      <c r="F127" s="65" t="n">
        <v>100</v>
      </c>
      <c r="G127" s="65" t="n">
        <f aca="false">G128</f>
        <v>67</v>
      </c>
    </row>
    <row r="128" customFormat="false" ht="15" hidden="false" customHeight="false" outlineLevel="0" collapsed="false">
      <c r="B128" s="54" t="s">
        <v>27</v>
      </c>
      <c r="C128" s="58" t="s">
        <v>14</v>
      </c>
      <c r="D128" s="56" t="s">
        <v>114</v>
      </c>
      <c r="E128" s="65" t="s">
        <v>127</v>
      </c>
      <c r="F128" s="65" t="n">
        <v>120</v>
      </c>
      <c r="G128" s="65" t="n">
        <v>67</v>
      </c>
    </row>
    <row r="129" customFormat="false" ht="15" hidden="false" customHeight="false" outlineLevel="0" collapsed="false">
      <c r="B129" s="70" t="s">
        <v>128</v>
      </c>
      <c r="C129" s="50" t="s">
        <v>14</v>
      </c>
      <c r="D129" s="48" t="s">
        <v>114</v>
      </c>
      <c r="E129" s="62" t="s">
        <v>129</v>
      </c>
      <c r="F129" s="78"/>
      <c r="G129" s="68" t="n">
        <f aca="false">G130+G132</f>
        <v>5817</v>
      </c>
    </row>
    <row r="130" customFormat="false" ht="37.3" hidden="false" customHeight="false" outlineLevel="0" collapsed="false">
      <c r="B130" s="54" t="s">
        <v>25</v>
      </c>
      <c r="C130" s="58" t="s">
        <v>14</v>
      </c>
      <c r="D130" s="56" t="s">
        <v>114</v>
      </c>
      <c r="E130" s="65" t="s">
        <v>129</v>
      </c>
      <c r="F130" s="65" t="n">
        <v>100</v>
      </c>
      <c r="G130" s="57" t="n">
        <f aca="false">G131</f>
        <v>5471</v>
      </c>
    </row>
    <row r="131" customFormat="false" ht="26.25" hidden="false" customHeight="true" outlineLevel="0" collapsed="false">
      <c r="B131" s="54" t="s">
        <v>27</v>
      </c>
      <c r="C131" s="55" t="s">
        <v>14</v>
      </c>
      <c r="D131" s="56" t="s">
        <v>114</v>
      </c>
      <c r="E131" s="65" t="s">
        <v>129</v>
      </c>
      <c r="F131" s="65" t="n">
        <v>120</v>
      </c>
      <c r="G131" s="57" t="n">
        <v>5471</v>
      </c>
    </row>
    <row r="132" customFormat="false" ht="25.35" hidden="false" customHeight="false" outlineLevel="0" collapsed="false">
      <c r="B132" s="64" t="s">
        <v>35</v>
      </c>
      <c r="C132" s="58" t="s">
        <v>14</v>
      </c>
      <c r="D132" s="56" t="s">
        <v>114</v>
      </c>
      <c r="E132" s="65" t="s">
        <v>129</v>
      </c>
      <c r="F132" s="65" t="n">
        <v>200</v>
      </c>
      <c r="G132" s="57" t="n">
        <f aca="false">G133</f>
        <v>346</v>
      </c>
    </row>
    <row r="133" customFormat="false" ht="25.35" hidden="false" customHeight="false" outlineLevel="0" collapsed="false">
      <c r="B133" s="64" t="s">
        <v>36</v>
      </c>
      <c r="C133" s="55" t="s">
        <v>14</v>
      </c>
      <c r="D133" s="56" t="s">
        <v>114</v>
      </c>
      <c r="E133" s="65" t="s">
        <v>129</v>
      </c>
      <c r="F133" s="65" t="n">
        <v>240</v>
      </c>
      <c r="G133" s="57" t="n">
        <v>346</v>
      </c>
    </row>
    <row r="134" customFormat="false" ht="37.3" hidden="false" customHeight="false" outlineLevel="0" collapsed="false">
      <c r="B134" s="106" t="s">
        <v>130</v>
      </c>
      <c r="C134" s="47" t="s">
        <v>14</v>
      </c>
      <c r="D134" s="48" t="s">
        <v>114</v>
      </c>
      <c r="E134" s="62" t="s">
        <v>131</v>
      </c>
      <c r="F134" s="62"/>
      <c r="G134" s="62" t="n">
        <f aca="false">SUM(G138+G141+G135)</f>
        <v>9078</v>
      </c>
    </row>
    <row r="135" customFormat="false" ht="25.35" hidden="false" customHeight="false" outlineLevel="0" collapsed="false">
      <c r="B135" s="70" t="s">
        <v>132</v>
      </c>
      <c r="C135" s="50" t="s">
        <v>14</v>
      </c>
      <c r="D135" s="48" t="s">
        <v>114</v>
      </c>
      <c r="E135" s="62" t="s">
        <v>133</v>
      </c>
      <c r="F135" s="73"/>
      <c r="G135" s="49" t="n">
        <f aca="false">G136</f>
        <v>500</v>
      </c>
    </row>
    <row r="136" customFormat="false" ht="25.35" hidden="false" customHeight="false" outlineLevel="0" collapsed="false">
      <c r="B136" s="64" t="s">
        <v>35</v>
      </c>
      <c r="C136" s="55" t="s">
        <v>14</v>
      </c>
      <c r="D136" s="56" t="s">
        <v>114</v>
      </c>
      <c r="E136" s="65" t="s">
        <v>133</v>
      </c>
      <c r="F136" s="65" t="n">
        <v>200</v>
      </c>
      <c r="G136" s="57" t="n">
        <f aca="false">G137</f>
        <v>500</v>
      </c>
    </row>
    <row r="137" customFormat="false" ht="25.35" hidden="false" customHeight="false" outlineLevel="0" collapsed="false">
      <c r="B137" s="64" t="s">
        <v>36</v>
      </c>
      <c r="C137" s="58" t="s">
        <v>14</v>
      </c>
      <c r="D137" s="56" t="s">
        <v>114</v>
      </c>
      <c r="E137" s="65" t="s">
        <v>133</v>
      </c>
      <c r="F137" s="65" t="n">
        <v>240</v>
      </c>
      <c r="G137" s="57" t="n">
        <v>500</v>
      </c>
    </row>
    <row r="138" customFormat="false" ht="37.3" hidden="false" customHeight="false" outlineLevel="0" collapsed="false">
      <c r="B138" s="70" t="s">
        <v>134</v>
      </c>
      <c r="C138" s="50" t="s">
        <v>14</v>
      </c>
      <c r="D138" s="48" t="s">
        <v>114</v>
      </c>
      <c r="E138" s="62" t="s">
        <v>135</v>
      </c>
      <c r="F138" s="73"/>
      <c r="G138" s="49" t="n">
        <f aca="false">G139</f>
        <v>8123</v>
      </c>
    </row>
    <row r="139" customFormat="false" ht="25.35" hidden="false" customHeight="false" outlineLevel="0" collapsed="false">
      <c r="B139" s="64" t="s">
        <v>35</v>
      </c>
      <c r="C139" s="58" t="s">
        <v>14</v>
      </c>
      <c r="D139" s="56" t="s">
        <v>114</v>
      </c>
      <c r="E139" s="65" t="s">
        <v>135</v>
      </c>
      <c r="F139" s="65" t="n">
        <v>200</v>
      </c>
      <c r="G139" s="57" t="n">
        <f aca="false">G140</f>
        <v>8123</v>
      </c>
    </row>
    <row r="140" customFormat="false" ht="25.35" hidden="false" customHeight="false" outlineLevel="0" collapsed="false">
      <c r="B140" s="64" t="s">
        <v>36</v>
      </c>
      <c r="C140" s="55" t="s">
        <v>14</v>
      </c>
      <c r="D140" s="56" t="s">
        <v>114</v>
      </c>
      <c r="E140" s="65" t="s">
        <v>135</v>
      </c>
      <c r="F140" s="65" t="n">
        <v>240</v>
      </c>
      <c r="G140" s="57" t="n">
        <v>8123</v>
      </c>
    </row>
    <row r="141" customFormat="false" ht="25.35" hidden="false" customHeight="false" outlineLevel="0" collapsed="false">
      <c r="B141" s="70" t="s">
        <v>136</v>
      </c>
      <c r="C141" s="50" t="s">
        <v>14</v>
      </c>
      <c r="D141" s="48" t="s">
        <v>114</v>
      </c>
      <c r="E141" s="62" t="s">
        <v>137</v>
      </c>
      <c r="F141" s="62"/>
      <c r="G141" s="49" t="n">
        <f aca="false">G142</f>
        <v>455</v>
      </c>
    </row>
    <row r="142" customFormat="false" ht="25.35" hidden="false" customHeight="false" outlineLevel="0" collapsed="false">
      <c r="B142" s="64" t="s">
        <v>35</v>
      </c>
      <c r="C142" s="58" t="s">
        <v>14</v>
      </c>
      <c r="D142" s="58" t="s">
        <v>114</v>
      </c>
      <c r="E142" s="107" t="s">
        <v>137</v>
      </c>
      <c r="F142" s="107" t="n">
        <v>200</v>
      </c>
      <c r="G142" s="57" t="n">
        <f aca="false">G143</f>
        <v>455</v>
      </c>
    </row>
    <row r="143" customFormat="false" ht="25.35" hidden="false" customHeight="false" outlineLevel="0" collapsed="false">
      <c r="B143" s="64" t="s">
        <v>36</v>
      </c>
      <c r="C143" s="55" t="s">
        <v>14</v>
      </c>
      <c r="D143" s="58" t="s">
        <v>114</v>
      </c>
      <c r="E143" s="107" t="s">
        <v>137</v>
      </c>
      <c r="F143" s="107" t="n">
        <v>240</v>
      </c>
      <c r="G143" s="57" t="n">
        <v>455</v>
      </c>
    </row>
    <row r="144" customFormat="false" ht="37.3" hidden="false" customHeight="false" outlineLevel="0" collapsed="false">
      <c r="B144" s="108" t="s">
        <v>138</v>
      </c>
      <c r="C144" s="47" t="s">
        <v>14</v>
      </c>
      <c r="D144" s="48" t="s">
        <v>114</v>
      </c>
      <c r="E144" s="62" t="s">
        <v>139</v>
      </c>
      <c r="F144" s="62"/>
      <c r="G144" s="62" t="n">
        <f aca="false">G145</f>
        <v>3553</v>
      </c>
    </row>
    <row r="145" customFormat="false" ht="25.35" hidden="false" customHeight="false" outlineLevel="0" collapsed="false">
      <c r="B145" s="70" t="s">
        <v>140</v>
      </c>
      <c r="C145" s="50" t="s">
        <v>14</v>
      </c>
      <c r="D145" s="48" t="s">
        <v>114</v>
      </c>
      <c r="E145" s="62" t="s">
        <v>141</v>
      </c>
      <c r="F145" s="62"/>
      <c r="G145" s="62" t="n">
        <f aca="false">G146</f>
        <v>3553</v>
      </c>
    </row>
    <row r="146" customFormat="false" ht="61.15" hidden="false" customHeight="false" outlineLevel="0" collapsed="false">
      <c r="B146" s="104" t="s">
        <v>142</v>
      </c>
      <c r="C146" s="50" t="s">
        <v>14</v>
      </c>
      <c r="D146" s="48" t="s">
        <v>114</v>
      </c>
      <c r="E146" s="62" t="s">
        <v>143</v>
      </c>
      <c r="F146" s="62"/>
      <c r="G146" s="49" t="n">
        <f aca="false">G147</f>
        <v>3553</v>
      </c>
    </row>
    <row r="147" customFormat="false" ht="25.35" hidden="false" customHeight="false" outlineLevel="0" collapsed="false">
      <c r="B147" s="64" t="s">
        <v>35</v>
      </c>
      <c r="C147" s="58" t="s">
        <v>14</v>
      </c>
      <c r="D147" s="56" t="s">
        <v>144</v>
      </c>
      <c r="E147" s="65" t="s">
        <v>143</v>
      </c>
      <c r="F147" s="65" t="n">
        <v>200</v>
      </c>
      <c r="G147" s="57" t="n">
        <f aca="false">G148</f>
        <v>3553</v>
      </c>
    </row>
    <row r="148" customFormat="false" ht="25.35" hidden="false" customHeight="false" outlineLevel="0" collapsed="false">
      <c r="B148" s="64" t="s">
        <v>36</v>
      </c>
      <c r="C148" s="55" t="s">
        <v>14</v>
      </c>
      <c r="D148" s="56" t="s">
        <v>144</v>
      </c>
      <c r="E148" s="65" t="s">
        <v>143</v>
      </c>
      <c r="F148" s="65" t="n">
        <v>240</v>
      </c>
      <c r="G148" s="57" t="n">
        <v>3553</v>
      </c>
    </row>
    <row r="149" customFormat="false" ht="15" hidden="false" customHeight="false" outlineLevel="0" collapsed="false">
      <c r="B149" s="70" t="s">
        <v>145</v>
      </c>
      <c r="C149" s="50" t="s">
        <v>14</v>
      </c>
      <c r="D149" s="48" t="s">
        <v>114</v>
      </c>
      <c r="E149" s="62" t="s">
        <v>53</v>
      </c>
      <c r="F149" s="62"/>
      <c r="G149" s="62" t="n">
        <f aca="false">G150</f>
        <v>50</v>
      </c>
    </row>
    <row r="150" customFormat="false" ht="25.35" hidden="false" customHeight="false" outlineLevel="0" collapsed="false">
      <c r="B150" s="64" t="s">
        <v>35</v>
      </c>
      <c r="C150" s="55" t="s">
        <v>14</v>
      </c>
      <c r="D150" s="56" t="s">
        <v>114</v>
      </c>
      <c r="E150" s="65" t="s">
        <v>53</v>
      </c>
      <c r="F150" s="65" t="n">
        <v>200</v>
      </c>
      <c r="G150" s="65" t="n">
        <f aca="false">G151</f>
        <v>50</v>
      </c>
    </row>
    <row r="151" customFormat="false" ht="25.35" hidden="false" customHeight="false" outlineLevel="0" collapsed="false">
      <c r="B151" s="64" t="s">
        <v>36</v>
      </c>
      <c r="C151" s="55" t="s">
        <v>14</v>
      </c>
      <c r="D151" s="56" t="s">
        <v>114</v>
      </c>
      <c r="E151" s="65" t="s">
        <v>53</v>
      </c>
      <c r="F151" s="65" t="n">
        <v>240</v>
      </c>
      <c r="G151" s="65" t="n">
        <v>50</v>
      </c>
    </row>
    <row r="152" customFormat="false" ht="15" hidden="false" customHeight="false" outlineLevel="0" collapsed="false">
      <c r="B152" s="97" t="s">
        <v>146</v>
      </c>
      <c r="C152" s="27" t="s">
        <v>14</v>
      </c>
      <c r="D152" s="44" t="s">
        <v>147</v>
      </c>
      <c r="E152" s="60"/>
      <c r="F152" s="75"/>
      <c r="G152" s="76" t="n">
        <f aca="false">G153</f>
        <v>105</v>
      </c>
    </row>
    <row r="153" customFormat="false" ht="37.3" hidden="false" customHeight="false" outlineLevel="0" collapsed="false">
      <c r="B153" s="109" t="s">
        <v>148</v>
      </c>
      <c r="C153" s="50" t="s">
        <v>14</v>
      </c>
      <c r="D153" s="47" t="s">
        <v>147</v>
      </c>
      <c r="E153" s="103" t="s">
        <v>20</v>
      </c>
      <c r="F153" s="103"/>
      <c r="G153" s="49" t="n">
        <f aca="false">G154</f>
        <v>105</v>
      </c>
    </row>
    <row r="154" customFormat="false" ht="25.35" hidden="false" customHeight="false" outlineLevel="0" collapsed="false">
      <c r="B154" s="63" t="s">
        <v>149</v>
      </c>
      <c r="C154" s="50" t="s">
        <v>14</v>
      </c>
      <c r="D154" s="48" t="s">
        <v>150</v>
      </c>
      <c r="E154" s="62" t="s">
        <v>151</v>
      </c>
      <c r="F154" s="62"/>
      <c r="G154" s="49" t="n">
        <f aca="false">G155</f>
        <v>105</v>
      </c>
    </row>
    <row r="155" customFormat="false" ht="25.35" hidden="false" customHeight="false" outlineLevel="0" collapsed="false">
      <c r="B155" s="63" t="s">
        <v>152</v>
      </c>
      <c r="C155" s="47" t="s">
        <v>14</v>
      </c>
      <c r="D155" s="48" t="s">
        <v>147</v>
      </c>
      <c r="E155" s="62" t="s">
        <v>153</v>
      </c>
      <c r="F155" s="62"/>
      <c r="G155" s="49" t="n">
        <f aca="false">G156</f>
        <v>105</v>
      </c>
    </row>
    <row r="156" customFormat="false" ht="25.35" hidden="false" customHeight="false" outlineLevel="0" collapsed="false">
      <c r="B156" s="64" t="s">
        <v>35</v>
      </c>
      <c r="C156" s="55" t="s">
        <v>14</v>
      </c>
      <c r="D156" s="56" t="s">
        <v>147</v>
      </c>
      <c r="E156" s="65" t="s">
        <v>153</v>
      </c>
      <c r="F156" s="65" t="n">
        <v>200</v>
      </c>
      <c r="G156" s="57" t="n">
        <f aca="false">G157</f>
        <v>105</v>
      </c>
    </row>
    <row r="157" customFormat="false" ht="25.35" hidden="false" customHeight="false" outlineLevel="0" collapsed="false">
      <c r="B157" s="64" t="s">
        <v>36</v>
      </c>
      <c r="C157" s="58" t="s">
        <v>14</v>
      </c>
      <c r="D157" s="56" t="s">
        <v>147</v>
      </c>
      <c r="E157" s="65" t="s">
        <v>153</v>
      </c>
      <c r="F157" s="65" t="n">
        <v>240</v>
      </c>
      <c r="G157" s="57" t="n">
        <v>105</v>
      </c>
    </row>
    <row r="158" customFormat="false" ht="25.35" hidden="false" customHeight="false" outlineLevel="0" collapsed="false">
      <c r="B158" s="110" t="s">
        <v>154</v>
      </c>
      <c r="C158" s="100" t="s">
        <v>14</v>
      </c>
      <c r="D158" s="44" t="s">
        <v>155</v>
      </c>
      <c r="E158" s="60"/>
      <c r="F158" s="60"/>
      <c r="G158" s="45" t="n">
        <f aca="false">G159+G164</f>
        <v>380</v>
      </c>
    </row>
    <row r="159" customFormat="false" ht="37.3" hidden="false" customHeight="false" outlineLevel="0" collapsed="false">
      <c r="B159" s="63" t="s">
        <v>156</v>
      </c>
      <c r="C159" s="50" t="s">
        <v>14</v>
      </c>
      <c r="D159" s="48" t="s">
        <v>155</v>
      </c>
      <c r="E159" s="62" t="s">
        <v>157</v>
      </c>
      <c r="F159" s="62"/>
      <c r="G159" s="49" t="n">
        <f aca="false">G160</f>
        <v>5</v>
      </c>
    </row>
    <row r="160" customFormat="false" ht="96" hidden="false" customHeight="true" outlineLevel="0" collapsed="false">
      <c r="B160" s="102" t="s">
        <v>158</v>
      </c>
      <c r="C160" s="47" t="s">
        <v>14</v>
      </c>
      <c r="D160" s="48" t="s">
        <v>155</v>
      </c>
      <c r="E160" s="62" t="s">
        <v>159</v>
      </c>
      <c r="F160" s="96"/>
      <c r="G160" s="49" t="n">
        <f aca="false">G161</f>
        <v>5</v>
      </c>
    </row>
    <row r="161" customFormat="false" ht="15" hidden="false" customHeight="false" outlineLevel="0" collapsed="false">
      <c r="B161" s="71" t="s">
        <v>160</v>
      </c>
      <c r="C161" s="50" t="s">
        <v>14</v>
      </c>
      <c r="D161" s="48" t="s">
        <v>155</v>
      </c>
      <c r="E161" s="62" t="s">
        <v>161</v>
      </c>
      <c r="F161" s="73"/>
      <c r="G161" s="68" t="n">
        <f aca="false">G162</f>
        <v>5</v>
      </c>
    </row>
    <row r="162" customFormat="false" ht="25.35" hidden="false" customHeight="false" outlineLevel="0" collapsed="false">
      <c r="B162" s="64" t="s">
        <v>35</v>
      </c>
      <c r="C162" s="58" t="s">
        <v>14</v>
      </c>
      <c r="D162" s="56" t="s">
        <v>155</v>
      </c>
      <c r="E162" s="65" t="s">
        <v>161</v>
      </c>
      <c r="F162" s="65" t="n">
        <v>200</v>
      </c>
      <c r="G162" s="57" t="n">
        <f aca="false">G163</f>
        <v>5</v>
      </c>
    </row>
    <row r="163" customFormat="false" ht="25.35" hidden="false" customHeight="false" outlineLevel="0" collapsed="false">
      <c r="B163" s="64" t="s">
        <v>36</v>
      </c>
      <c r="C163" s="55" t="s">
        <v>14</v>
      </c>
      <c r="D163" s="56" t="s">
        <v>155</v>
      </c>
      <c r="E163" s="65" t="s">
        <v>161</v>
      </c>
      <c r="F163" s="65" t="n">
        <v>240</v>
      </c>
      <c r="G163" s="57" t="n">
        <v>5</v>
      </c>
    </row>
    <row r="164" customFormat="false" ht="25.35" hidden="false" customHeight="false" outlineLevel="0" collapsed="false">
      <c r="B164" s="111" t="s">
        <v>162</v>
      </c>
      <c r="C164" s="50" t="s">
        <v>14</v>
      </c>
      <c r="D164" s="112" t="s">
        <v>155</v>
      </c>
      <c r="E164" s="49" t="s">
        <v>163</v>
      </c>
      <c r="F164" s="49"/>
      <c r="G164" s="49" t="n">
        <f aca="false">G165</f>
        <v>375</v>
      </c>
    </row>
    <row r="165" customFormat="false" ht="15" hidden="false" customHeight="false" outlineLevel="0" collapsed="false">
      <c r="B165" s="113" t="s">
        <v>164</v>
      </c>
      <c r="C165" s="55" t="s">
        <v>14</v>
      </c>
      <c r="D165" s="93" t="s">
        <v>155</v>
      </c>
      <c r="E165" s="57" t="s">
        <v>163</v>
      </c>
      <c r="F165" s="57" t="n">
        <v>300</v>
      </c>
      <c r="G165" s="57" t="n">
        <f aca="false">G166</f>
        <v>375</v>
      </c>
    </row>
    <row r="166" customFormat="false" ht="15" hidden="false" customHeight="false" outlineLevel="0" collapsed="false">
      <c r="B166" s="113" t="s">
        <v>165</v>
      </c>
      <c r="C166" s="55" t="s">
        <v>14</v>
      </c>
      <c r="D166" s="93" t="s">
        <v>155</v>
      </c>
      <c r="E166" s="57" t="s">
        <v>163</v>
      </c>
      <c r="F166" s="57" t="n">
        <v>350</v>
      </c>
      <c r="G166" s="57" t="n">
        <v>375</v>
      </c>
    </row>
    <row r="167" customFormat="false" ht="15" hidden="false" customHeight="false" outlineLevel="0" collapsed="false">
      <c r="B167" s="36" t="s">
        <v>166</v>
      </c>
      <c r="C167" s="100" t="s">
        <v>14</v>
      </c>
      <c r="D167" s="38" t="s">
        <v>167</v>
      </c>
      <c r="E167" s="39"/>
      <c r="F167" s="40"/>
      <c r="G167" s="40" t="n">
        <f aca="false">G177+G184+G201+G227+G243+G195+G168</f>
        <v>127443</v>
      </c>
    </row>
    <row r="168" customFormat="false" ht="15" hidden="false" customHeight="false" outlineLevel="0" collapsed="false">
      <c r="B168" s="97" t="s">
        <v>168</v>
      </c>
      <c r="C168" s="43" t="s">
        <v>14</v>
      </c>
      <c r="D168" s="44" t="s">
        <v>169</v>
      </c>
      <c r="E168" s="60"/>
      <c r="F168" s="75"/>
      <c r="G168" s="75" t="n">
        <f aca="false">G169+G174</f>
        <v>695</v>
      </c>
    </row>
    <row r="169" customFormat="false" ht="25.35" hidden="false" customHeight="false" outlineLevel="0" collapsed="false">
      <c r="B169" s="63" t="s">
        <v>170</v>
      </c>
      <c r="C169" s="50" t="s">
        <v>14</v>
      </c>
      <c r="D169" s="48" t="s">
        <v>169</v>
      </c>
      <c r="E169" s="62" t="s">
        <v>171</v>
      </c>
      <c r="F169" s="62"/>
      <c r="G169" s="62" t="n">
        <f aca="false">G170</f>
        <v>354</v>
      </c>
    </row>
    <row r="170" customFormat="false" ht="25.35" hidden="false" customHeight="false" outlineLevel="0" collapsed="false">
      <c r="B170" s="63" t="s">
        <v>172</v>
      </c>
      <c r="C170" s="50" t="s">
        <v>14</v>
      </c>
      <c r="D170" s="48" t="s">
        <v>169</v>
      </c>
      <c r="E170" s="114" t="s">
        <v>173</v>
      </c>
      <c r="F170" s="114"/>
      <c r="G170" s="62" t="n">
        <f aca="false">G171</f>
        <v>354</v>
      </c>
    </row>
    <row r="171" customFormat="false" ht="15" hidden="false" customHeight="false" outlineLevel="0" collapsed="false">
      <c r="B171" s="86" t="s">
        <v>174</v>
      </c>
      <c r="C171" s="50" t="s">
        <v>14</v>
      </c>
      <c r="D171" s="48" t="s">
        <v>169</v>
      </c>
      <c r="E171" s="114" t="s">
        <v>175</v>
      </c>
      <c r="F171" s="114"/>
      <c r="G171" s="62" t="n">
        <f aca="false">G172</f>
        <v>354</v>
      </c>
    </row>
    <row r="172" customFormat="false" ht="25.35" hidden="false" customHeight="false" outlineLevel="0" collapsed="false">
      <c r="B172" s="115" t="s">
        <v>176</v>
      </c>
      <c r="C172" s="55" t="s">
        <v>14</v>
      </c>
      <c r="D172" s="56" t="s">
        <v>169</v>
      </c>
      <c r="E172" s="116" t="s">
        <v>175</v>
      </c>
      <c r="F172" s="116" t="s">
        <v>177</v>
      </c>
      <c r="G172" s="65" t="n">
        <f aca="false">G173</f>
        <v>354</v>
      </c>
    </row>
    <row r="173" customFormat="false" ht="15" hidden="false" customHeight="false" outlineLevel="0" collapsed="false">
      <c r="B173" s="115" t="s">
        <v>178</v>
      </c>
      <c r="C173" s="55" t="s">
        <v>14</v>
      </c>
      <c r="D173" s="56" t="s">
        <v>169</v>
      </c>
      <c r="E173" s="116" t="s">
        <v>175</v>
      </c>
      <c r="F173" s="116" t="s">
        <v>179</v>
      </c>
      <c r="G173" s="65" t="n">
        <v>354</v>
      </c>
    </row>
    <row r="174" customFormat="false" ht="15" hidden="false" customHeight="false" outlineLevel="0" collapsed="false">
      <c r="B174" s="77" t="s">
        <v>180</v>
      </c>
      <c r="C174" s="50" t="s">
        <v>14</v>
      </c>
      <c r="D174" s="48" t="s">
        <v>169</v>
      </c>
      <c r="E174" s="114" t="s">
        <v>181</v>
      </c>
      <c r="F174" s="114"/>
      <c r="G174" s="62" t="n">
        <f aca="false">G175</f>
        <v>341</v>
      </c>
    </row>
    <row r="175" customFormat="false" ht="15" hidden="false" customHeight="false" outlineLevel="0" collapsed="false">
      <c r="B175" s="73" t="s">
        <v>58</v>
      </c>
      <c r="C175" s="55" t="s">
        <v>14</v>
      </c>
      <c r="D175" s="56" t="s">
        <v>169</v>
      </c>
      <c r="E175" s="116" t="s">
        <v>181</v>
      </c>
      <c r="F175" s="116" t="s">
        <v>182</v>
      </c>
      <c r="G175" s="65" t="n">
        <f aca="false">G176</f>
        <v>341</v>
      </c>
    </row>
    <row r="176" customFormat="false" ht="15" hidden="false" customHeight="false" outlineLevel="0" collapsed="false">
      <c r="B176" s="73" t="s">
        <v>59</v>
      </c>
      <c r="C176" s="55" t="s">
        <v>14</v>
      </c>
      <c r="D176" s="56" t="s">
        <v>169</v>
      </c>
      <c r="E176" s="116" t="s">
        <v>181</v>
      </c>
      <c r="F176" s="116" t="s">
        <v>183</v>
      </c>
      <c r="G176" s="65" t="n">
        <v>341</v>
      </c>
    </row>
    <row r="177" customFormat="false" ht="15" hidden="false" customHeight="false" outlineLevel="0" collapsed="false">
      <c r="B177" s="97" t="s">
        <v>184</v>
      </c>
      <c r="C177" s="27" t="s">
        <v>14</v>
      </c>
      <c r="D177" s="44" t="s">
        <v>185</v>
      </c>
      <c r="E177" s="60"/>
      <c r="F177" s="75"/>
      <c r="G177" s="76" t="n">
        <f aca="false">G178</f>
        <v>1874</v>
      </c>
    </row>
    <row r="178" customFormat="false" ht="25.35" hidden="false" customHeight="false" outlineLevel="0" collapsed="false">
      <c r="B178" s="70" t="s">
        <v>186</v>
      </c>
      <c r="C178" s="50" t="s">
        <v>14</v>
      </c>
      <c r="D178" s="48" t="s">
        <v>185</v>
      </c>
      <c r="E178" s="62" t="s">
        <v>187</v>
      </c>
      <c r="F178" s="62"/>
      <c r="G178" s="49" t="n">
        <f aca="false">G179</f>
        <v>1874</v>
      </c>
    </row>
    <row r="179" customFormat="false" ht="25.35" hidden="false" customHeight="false" outlineLevel="0" collapsed="false">
      <c r="B179" s="109" t="s">
        <v>188</v>
      </c>
      <c r="C179" s="47" t="s">
        <v>14</v>
      </c>
      <c r="D179" s="48" t="s">
        <v>185</v>
      </c>
      <c r="E179" s="62" t="s">
        <v>189</v>
      </c>
      <c r="F179" s="62"/>
      <c r="G179" s="49" t="n">
        <f aca="false">G180</f>
        <v>1874</v>
      </c>
    </row>
    <row r="180" customFormat="false" ht="25.35" hidden="false" customHeight="false" outlineLevel="0" collapsed="false">
      <c r="B180" s="63" t="s">
        <v>190</v>
      </c>
      <c r="C180" s="50" t="s">
        <v>14</v>
      </c>
      <c r="D180" s="48" t="s">
        <v>185</v>
      </c>
      <c r="E180" s="62" t="s">
        <v>191</v>
      </c>
      <c r="F180" s="62"/>
      <c r="G180" s="49" t="n">
        <f aca="false">G181</f>
        <v>1874</v>
      </c>
    </row>
    <row r="181" customFormat="false" ht="15" hidden="false" customHeight="false" outlineLevel="0" collapsed="false">
      <c r="B181" s="77" t="s">
        <v>192</v>
      </c>
      <c r="C181" s="50" t="s">
        <v>14</v>
      </c>
      <c r="D181" s="48" t="s">
        <v>185</v>
      </c>
      <c r="E181" s="62" t="s">
        <v>193</v>
      </c>
      <c r="F181" s="66"/>
      <c r="G181" s="68" t="n">
        <f aca="false">G182</f>
        <v>1874</v>
      </c>
    </row>
    <row r="182" s="117" customFormat="true" ht="25.35" hidden="false" customHeight="false" outlineLevel="0" collapsed="false">
      <c r="B182" s="64" t="s">
        <v>35</v>
      </c>
      <c r="C182" s="58" t="s">
        <v>14</v>
      </c>
      <c r="D182" s="56" t="s">
        <v>185</v>
      </c>
      <c r="E182" s="65" t="s">
        <v>193</v>
      </c>
      <c r="F182" s="65" t="n">
        <v>200</v>
      </c>
      <c r="G182" s="57" t="n">
        <f aca="false">G183</f>
        <v>1874</v>
      </c>
    </row>
    <row r="183" customFormat="false" ht="25.35" hidden="false" customHeight="false" outlineLevel="0" collapsed="false">
      <c r="B183" s="64" t="s">
        <v>36</v>
      </c>
      <c r="C183" s="55" t="s">
        <v>14</v>
      </c>
      <c r="D183" s="56" t="s">
        <v>185</v>
      </c>
      <c r="E183" s="65" t="s">
        <v>193</v>
      </c>
      <c r="F183" s="65" t="n">
        <v>240</v>
      </c>
      <c r="G183" s="57" t="n">
        <v>1874</v>
      </c>
    </row>
    <row r="184" customFormat="false" ht="15" hidden="false" customHeight="false" outlineLevel="0" collapsed="false">
      <c r="B184" s="97" t="s">
        <v>194</v>
      </c>
      <c r="C184" s="27" t="s">
        <v>14</v>
      </c>
      <c r="D184" s="44" t="s">
        <v>195</v>
      </c>
      <c r="E184" s="60"/>
      <c r="F184" s="75"/>
      <c r="G184" s="76" t="n">
        <f aca="false">G185+G190</f>
        <v>6826</v>
      </c>
    </row>
    <row r="185" customFormat="false" ht="39.75" hidden="false" customHeight="true" outlineLevel="0" collapsed="false">
      <c r="B185" s="104" t="s">
        <v>196</v>
      </c>
      <c r="C185" s="50" t="s">
        <v>14</v>
      </c>
      <c r="D185" s="48" t="s">
        <v>195</v>
      </c>
      <c r="E185" s="62" t="s">
        <v>20</v>
      </c>
      <c r="F185" s="62"/>
      <c r="G185" s="49" t="n">
        <f aca="false">G186</f>
        <v>6104</v>
      </c>
    </row>
    <row r="186" customFormat="false" ht="28.5" hidden="false" customHeight="true" outlineLevel="0" collapsed="false">
      <c r="B186" s="63" t="s">
        <v>197</v>
      </c>
      <c r="C186" s="50" t="s">
        <v>14</v>
      </c>
      <c r="D186" s="48" t="s">
        <v>195</v>
      </c>
      <c r="E186" s="62" t="s">
        <v>198</v>
      </c>
      <c r="F186" s="62"/>
      <c r="G186" s="49" t="n">
        <f aca="false">G187</f>
        <v>6104</v>
      </c>
    </row>
    <row r="187" customFormat="false" ht="37.3" hidden="false" customHeight="false" outlineLevel="0" collapsed="false">
      <c r="B187" s="63" t="s">
        <v>199</v>
      </c>
      <c r="C187" s="47" t="s">
        <v>14</v>
      </c>
      <c r="D187" s="48" t="s">
        <v>195</v>
      </c>
      <c r="E187" s="65" t="s">
        <v>200</v>
      </c>
      <c r="F187" s="62"/>
      <c r="G187" s="49" t="n">
        <f aca="false">G188</f>
        <v>6104</v>
      </c>
    </row>
    <row r="188" customFormat="false" ht="37.3" hidden="false" customHeight="false" outlineLevel="0" collapsed="false">
      <c r="B188" s="54" t="s">
        <v>25</v>
      </c>
      <c r="C188" s="55" t="s">
        <v>14</v>
      </c>
      <c r="D188" s="56" t="s">
        <v>195</v>
      </c>
      <c r="E188" s="65" t="s">
        <v>200</v>
      </c>
      <c r="F188" s="65" t="n">
        <v>100</v>
      </c>
      <c r="G188" s="57" t="n">
        <f aca="false">G189</f>
        <v>6104</v>
      </c>
    </row>
    <row r="189" customFormat="false" ht="15" hidden="false" customHeight="false" outlineLevel="0" collapsed="false">
      <c r="B189" s="54" t="s">
        <v>27</v>
      </c>
      <c r="C189" s="58" t="s">
        <v>14</v>
      </c>
      <c r="D189" s="56" t="s">
        <v>195</v>
      </c>
      <c r="E189" s="65" t="s">
        <v>200</v>
      </c>
      <c r="F189" s="65" t="n">
        <v>120</v>
      </c>
      <c r="G189" s="57" t="n">
        <v>6104</v>
      </c>
    </row>
    <row r="190" customFormat="false" ht="37.3" hidden="false" customHeight="false" outlineLevel="0" collapsed="false">
      <c r="B190" s="108" t="s">
        <v>138</v>
      </c>
      <c r="C190" s="50" t="s">
        <v>14</v>
      </c>
      <c r="D190" s="48" t="s">
        <v>201</v>
      </c>
      <c r="E190" s="62" t="s">
        <v>139</v>
      </c>
      <c r="F190" s="62"/>
      <c r="G190" s="49" t="n">
        <f aca="false">G191</f>
        <v>722</v>
      </c>
    </row>
    <row r="191" customFormat="false" ht="25.35" hidden="false" customHeight="false" outlineLevel="0" collapsed="false">
      <c r="B191" s="70" t="s">
        <v>140</v>
      </c>
      <c r="C191" s="50" t="s">
        <v>14</v>
      </c>
      <c r="D191" s="48" t="s">
        <v>195</v>
      </c>
      <c r="E191" s="62" t="s">
        <v>141</v>
      </c>
      <c r="F191" s="62"/>
      <c r="G191" s="49" t="n">
        <f aca="false">G192</f>
        <v>722</v>
      </c>
    </row>
    <row r="192" s="1" customFormat="true" ht="25.35" hidden="false" customHeight="false" outlineLevel="0" collapsed="false">
      <c r="B192" s="70" t="s">
        <v>202</v>
      </c>
      <c r="C192" s="47" t="s">
        <v>14</v>
      </c>
      <c r="D192" s="48" t="s">
        <v>195</v>
      </c>
      <c r="E192" s="62" t="s">
        <v>203</v>
      </c>
      <c r="F192" s="62"/>
      <c r="G192" s="49" t="n">
        <f aca="false">G193</f>
        <v>722</v>
      </c>
    </row>
    <row r="193" s="7" customFormat="true" ht="25.35" hidden="false" customHeight="false" outlineLevel="0" collapsed="false">
      <c r="B193" s="64" t="s">
        <v>35</v>
      </c>
      <c r="C193" s="55" t="s">
        <v>14</v>
      </c>
      <c r="D193" s="56" t="s">
        <v>195</v>
      </c>
      <c r="E193" s="65" t="s">
        <v>203</v>
      </c>
      <c r="F193" s="65" t="n">
        <v>200</v>
      </c>
      <c r="G193" s="57" t="n">
        <f aca="false">G194</f>
        <v>722</v>
      </c>
    </row>
    <row r="194" customFormat="false" ht="25.35" hidden="false" customHeight="false" outlineLevel="0" collapsed="false">
      <c r="B194" s="64" t="s">
        <v>36</v>
      </c>
      <c r="C194" s="58" t="s">
        <v>14</v>
      </c>
      <c r="D194" s="56" t="s">
        <v>195</v>
      </c>
      <c r="E194" s="65" t="s">
        <v>203</v>
      </c>
      <c r="F194" s="65" t="n">
        <v>240</v>
      </c>
      <c r="G194" s="57" t="n">
        <v>722</v>
      </c>
    </row>
    <row r="195" customFormat="false" ht="15" hidden="false" customHeight="false" outlineLevel="0" collapsed="false">
      <c r="B195" s="110" t="s">
        <v>204</v>
      </c>
      <c r="C195" s="43" t="s">
        <v>14</v>
      </c>
      <c r="D195" s="44" t="s">
        <v>205</v>
      </c>
      <c r="E195" s="60"/>
      <c r="F195" s="60"/>
      <c r="G195" s="45" t="n">
        <f aca="false">G196</f>
        <v>5477</v>
      </c>
    </row>
    <row r="196" customFormat="false" ht="49.25" hidden="false" customHeight="false" outlineLevel="0" collapsed="false">
      <c r="B196" s="102" t="s">
        <v>115</v>
      </c>
      <c r="C196" s="50" t="s">
        <v>14</v>
      </c>
      <c r="D196" s="48" t="s">
        <v>205</v>
      </c>
      <c r="E196" s="62" t="s">
        <v>116</v>
      </c>
      <c r="F196" s="62"/>
      <c r="G196" s="49" t="n">
        <f aca="false">G197</f>
        <v>5477</v>
      </c>
    </row>
    <row r="197" s="1" customFormat="true" ht="38.25" hidden="false" customHeight="true" outlineLevel="0" collapsed="false">
      <c r="B197" s="63" t="s">
        <v>206</v>
      </c>
      <c r="C197" s="47" t="s">
        <v>14</v>
      </c>
      <c r="D197" s="48" t="s">
        <v>205</v>
      </c>
      <c r="E197" s="62" t="s">
        <v>207</v>
      </c>
      <c r="F197" s="62"/>
      <c r="G197" s="49" t="n">
        <f aca="false">G198</f>
        <v>5477</v>
      </c>
    </row>
    <row r="198" customFormat="false" ht="25.35" hidden="false" customHeight="false" outlineLevel="0" collapsed="false">
      <c r="B198" s="63" t="s">
        <v>208</v>
      </c>
      <c r="C198" s="50" t="s">
        <v>14</v>
      </c>
      <c r="D198" s="48" t="s">
        <v>205</v>
      </c>
      <c r="E198" s="62" t="s">
        <v>209</v>
      </c>
      <c r="F198" s="62"/>
      <c r="G198" s="49" t="n">
        <f aca="false">G199</f>
        <v>5477</v>
      </c>
    </row>
    <row r="199" customFormat="false" ht="25.35" hidden="false" customHeight="false" outlineLevel="0" collapsed="false">
      <c r="B199" s="54" t="s">
        <v>35</v>
      </c>
      <c r="C199" s="58" t="s">
        <v>14</v>
      </c>
      <c r="D199" s="56" t="s">
        <v>205</v>
      </c>
      <c r="E199" s="65" t="s">
        <v>209</v>
      </c>
      <c r="F199" s="65" t="n">
        <v>200</v>
      </c>
      <c r="G199" s="57" t="n">
        <f aca="false">G200</f>
        <v>5477</v>
      </c>
    </row>
    <row r="200" customFormat="false" ht="25.35" hidden="false" customHeight="false" outlineLevel="0" collapsed="false">
      <c r="B200" s="54" t="s">
        <v>36</v>
      </c>
      <c r="C200" s="55" t="s">
        <v>14</v>
      </c>
      <c r="D200" s="56" t="s">
        <v>205</v>
      </c>
      <c r="E200" s="65" t="s">
        <v>209</v>
      </c>
      <c r="F200" s="65" t="n">
        <v>240</v>
      </c>
      <c r="G200" s="57" t="n">
        <v>5477</v>
      </c>
    </row>
    <row r="201" customFormat="false" ht="15" hidden="false" customHeight="false" outlineLevel="0" collapsed="false">
      <c r="B201" s="97" t="s">
        <v>210</v>
      </c>
      <c r="C201" s="43" t="s">
        <v>14</v>
      </c>
      <c r="D201" s="44" t="s">
        <v>211</v>
      </c>
      <c r="E201" s="60"/>
      <c r="F201" s="75"/>
      <c r="G201" s="75" t="n">
        <f aca="false">G202+G216</f>
        <v>48265</v>
      </c>
    </row>
    <row r="202" customFormat="false" ht="37.3" hidden="false" customHeight="false" outlineLevel="0" collapsed="false">
      <c r="B202" s="104" t="s">
        <v>148</v>
      </c>
      <c r="C202" s="47" t="s">
        <v>14</v>
      </c>
      <c r="D202" s="48" t="s">
        <v>211</v>
      </c>
      <c r="E202" s="62" t="s">
        <v>20</v>
      </c>
      <c r="F202" s="62"/>
      <c r="G202" s="49" t="n">
        <f aca="false">G203+G212</f>
        <v>684</v>
      </c>
    </row>
    <row r="203" s="1" customFormat="true" ht="53.25" hidden="false" customHeight="true" outlineLevel="0" collapsed="false">
      <c r="B203" s="63" t="s">
        <v>212</v>
      </c>
      <c r="C203" s="50" t="s">
        <v>14</v>
      </c>
      <c r="D203" s="47" t="s">
        <v>211</v>
      </c>
      <c r="E203" s="103" t="s">
        <v>213</v>
      </c>
      <c r="F203" s="103"/>
      <c r="G203" s="49" t="n">
        <f aca="false">G207+G204</f>
        <v>466</v>
      </c>
    </row>
    <row r="204" s="1" customFormat="true" ht="53.25" hidden="false" customHeight="true" outlineLevel="0" collapsed="false">
      <c r="B204" s="70" t="s">
        <v>31</v>
      </c>
      <c r="C204" s="50" t="s">
        <v>14</v>
      </c>
      <c r="D204" s="47" t="s">
        <v>211</v>
      </c>
      <c r="E204" s="103" t="s">
        <v>214</v>
      </c>
      <c r="F204" s="103"/>
      <c r="G204" s="103" t="n">
        <f aca="false">G205</f>
        <v>30</v>
      </c>
    </row>
    <row r="205" s="1" customFormat="true" ht="53.25" hidden="false" customHeight="true" outlineLevel="0" collapsed="false">
      <c r="B205" s="64" t="s">
        <v>25</v>
      </c>
      <c r="C205" s="55" t="s">
        <v>14</v>
      </c>
      <c r="D205" s="58" t="s">
        <v>211</v>
      </c>
      <c r="E205" s="107" t="s">
        <v>214</v>
      </c>
      <c r="F205" s="65" t="n">
        <v>100</v>
      </c>
      <c r="G205" s="107" t="n">
        <f aca="false">G206</f>
        <v>30</v>
      </c>
    </row>
    <row r="206" s="1" customFormat="true" ht="38.25" hidden="false" customHeight="true" outlineLevel="0" collapsed="false">
      <c r="B206" s="54" t="s">
        <v>27</v>
      </c>
      <c r="C206" s="55" t="s">
        <v>14</v>
      </c>
      <c r="D206" s="58" t="s">
        <v>211</v>
      </c>
      <c r="E206" s="107" t="s">
        <v>214</v>
      </c>
      <c r="F206" s="65" t="n">
        <v>120</v>
      </c>
      <c r="G206" s="107" t="n">
        <v>30</v>
      </c>
    </row>
    <row r="207" customFormat="false" ht="47.25" hidden="false" customHeight="true" outlineLevel="0" collapsed="false">
      <c r="B207" s="63" t="s">
        <v>215</v>
      </c>
      <c r="C207" s="47" t="s">
        <v>14</v>
      </c>
      <c r="D207" s="48" t="s">
        <v>211</v>
      </c>
      <c r="E207" s="62" t="s">
        <v>216</v>
      </c>
      <c r="F207" s="62"/>
      <c r="G207" s="49" t="n">
        <f aca="false">G208+G210</f>
        <v>436</v>
      </c>
    </row>
    <row r="208" customFormat="false" ht="37.3" hidden="false" customHeight="false" outlineLevel="0" collapsed="false">
      <c r="B208" s="54" t="s">
        <v>25</v>
      </c>
      <c r="C208" s="55" t="s">
        <v>14</v>
      </c>
      <c r="D208" s="56" t="s">
        <v>211</v>
      </c>
      <c r="E208" s="65" t="s">
        <v>216</v>
      </c>
      <c r="F208" s="65" t="n">
        <v>100</v>
      </c>
      <c r="G208" s="57" t="n">
        <f aca="false">G209</f>
        <v>321</v>
      </c>
    </row>
    <row r="209" customFormat="false" ht="15" hidden="false" customHeight="false" outlineLevel="0" collapsed="false">
      <c r="B209" s="54" t="s">
        <v>27</v>
      </c>
      <c r="C209" s="55" t="s">
        <v>14</v>
      </c>
      <c r="D209" s="56" t="s">
        <v>211</v>
      </c>
      <c r="E209" s="65" t="s">
        <v>216</v>
      </c>
      <c r="F209" s="65" t="n">
        <v>120</v>
      </c>
      <c r="G209" s="57" t="n">
        <v>321</v>
      </c>
    </row>
    <row r="210" customFormat="false" ht="25.35" hidden="false" customHeight="false" outlineLevel="0" collapsed="false">
      <c r="B210" s="54" t="s">
        <v>35</v>
      </c>
      <c r="C210" s="58" t="s">
        <v>14</v>
      </c>
      <c r="D210" s="56" t="s">
        <v>211</v>
      </c>
      <c r="E210" s="65" t="s">
        <v>216</v>
      </c>
      <c r="F210" s="65" t="n">
        <v>200</v>
      </c>
      <c r="G210" s="57" t="n">
        <f aca="false">G211</f>
        <v>115</v>
      </c>
    </row>
    <row r="211" s="1" customFormat="true" ht="25.35" hidden="false" customHeight="false" outlineLevel="0" collapsed="false">
      <c r="B211" s="54" t="s">
        <v>36</v>
      </c>
      <c r="C211" s="55" t="s">
        <v>14</v>
      </c>
      <c r="D211" s="56" t="s">
        <v>211</v>
      </c>
      <c r="E211" s="65" t="s">
        <v>216</v>
      </c>
      <c r="F211" s="65" t="n">
        <v>240</v>
      </c>
      <c r="G211" s="57" t="n">
        <v>115</v>
      </c>
    </row>
    <row r="212" customFormat="false" ht="26.85" hidden="false" customHeight="false" outlineLevel="0" collapsed="false">
      <c r="B212" s="85" t="s">
        <v>217</v>
      </c>
      <c r="C212" s="47" t="s">
        <v>14</v>
      </c>
      <c r="D212" s="48" t="s">
        <v>211</v>
      </c>
      <c r="E212" s="62" t="s">
        <v>218</v>
      </c>
      <c r="F212" s="62"/>
      <c r="G212" s="49" t="n">
        <f aca="false">G213</f>
        <v>218</v>
      </c>
    </row>
    <row r="213" customFormat="false" ht="25.35" hidden="false" customHeight="false" outlineLevel="0" collapsed="false">
      <c r="B213" s="63" t="s">
        <v>219</v>
      </c>
      <c r="C213" s="50" t="s">
        <v>14</v>
      </c>
      <c r="D213" s="48" t="s">
        <v>211</v>
      </c>
      <c r="E213" s="62" t="s">
        <v>220</v>
      </c>
      <c r="F213" s="62"/>
      <c r="G213" s="49" t="n">
        <f aca="false">G214</f>
        <v>218</v>
      </c>
    </row>
    <row r="214" customFormat="false" ht="25.35" hidden="false" customHeight="false" outlineLevel="0" collapsed="false">
      <c r="B214" s="54" t="s">
        <v>35</v>
      </c>
      <c r="C214" s="55" t="s">
        <v>14</v>
      </c>
      <c r="D214" s="56" t="s">
        <v>211</v>
      </c>
      <c r="E214" s="65" t="s">
        <v>220</v>
      </c>
      <c r="F214" s="65" t="n">
        <v>200</v>
      </c>
      <c r="G214" s="57" t="n">
        <f aca="false">G215</f>
        <v>218</v>
      </c>
    </row>
    <row r="215" customFormat="false" ht="25.35" hidden="false" customHeight="false" outlineLevel="0" collapsed="false">
      <c r="B215" s="54" t="s">
        <v>36</v>
      </c>
      <c r="C215" s="58" t="s">
        <v>14</v>
      </c>
      <c r="D215" s="56" t="s">
        <v>211</v>
      </c>
      <c r="E215" s="65" t="s">
        <v>220</v>
      </c>
      <c r="F215" s="65" t="n">
        <v>240</v>
      </c>
      <c r="G215" s="57" t="n">
        <v>218</v>
      </c>
    </row>
    <row r="216" customFormat="false" ht="25.35" hidden="false" customHeight="false" outlineLevel="0" collapsed="false">
      <c r="B216" s="63" t="s">
        <v>221</v>
      </c>
      <c r="C216" s="50" t="s">
        <v>14</v>
      </c>
      <c r="D216" s="48" t="s">
        <v>211</v>
      </c>
      <c r="E216" s="62" t="s">
        <v>222</v>
      </c>
      <c r="F216" s="62"/>
      <c r="G216" s="49" t="n">
        <f aca="false">G217</f>
        <v>47581</v>
      </c>
    </row>
    <row r="217" customFormat="false" ht="37.3" hidden="false" customHeight="false" outlineLevel="0" collapsed="false">
      <c r="B217" s="63" t="s">
        <v>223</v>
      </c>
      <c r="C217" s="47" t="s">
        <v>14</v>
      </c>
      <c r="D217" s="48" t="s">
        <v>211</v>
      </c>
      <c r="E217" s="62" t="s">
        <v>224</v>
      </c>
      <c r="F217" s="62"/>
      <c r="G217" s="49" t="n">
        <f aca="false">G218+G221+G224</f>
        <v>47581</v>
      </c>
    </row>
    <row r="218" customFormat="false" ht="15" hidden="false" customHeight="false" outlineLevel="0" collapsed="false">
      <c r="B218" s="71" t="s">
        <v>225</v>
      </c>
      <c r="C218" s="50" t="s">
        <v>14</v>
      </c>
      <c r="D218" s="48" t="s">
        <v>211</v>
      </c>
      <c r="E218" s="62" t="s">
        <v>226</v>
      </c>
      <c r="F218" s="96"/>
      <c r="G218" s="49" t="n">
        <f aca="false">G219</f>
        <v>38892</v>
      </c>
    </row>
    <row r="219" customFormat="false" ht="25.35" hidden="false" customHeight="false" outlineLevel="0" collapsed="false">
      <c r="B219" s="54" t="s">
        <v>35</v>
      </c>
      <c r="C219" s="55" t="s">
        <v>14</v>
      </c>
      <c r="D219" s="56" t="s">
        <v>211</v>
      </c>
      <c r="E219" s="65" t="s">
        <v>226</v>
      </c>
      <c r="F219" s="65" t="n">
        <v>200</v>
      </c>
      <c r="G219" s="57" t="n">
        <f aca="false">G220</f>
        <v>38892</v>
      </c>
    </row>
    <row r="220" customFormat="false" ht="25.35" hidden="false" customHeight="false" outlineLevel="0" collapsed="false">
      <c r="B220" s="54" t="s">
        <v>36</v>
      </c>
      <c r="C220" s="58" t="s">
        <v>14</v>
      </c>
      <c r="D220" s="56" t="s">
        <v>211</v>
      </c>
      <c r="E220" s="65" t="s">
        <v>226</v>
      </c>
      <c r="F220" s="65" t="n">
        <v>240</v>
      </c>
      <c r="G220" s="57" t="n">
        <v>38892</v>
      </c>
    </row>
    <row r="221" customFormat="false" ht="83.25" hidden="false" customHeight="true" outlineLevel="0" collapsed="false">
      <c r="B221" s="118" t="s">
        <v>227</v>
      </c>
      <c r="C221" s="50" t="s">
        <v>14</v>
      </c>
      <c r="D221" s="119" t="s">
        <v>211</v>
      </c>
      <c r="E221" s="62" t="s">
        <v>228</v>
      </c>
      <c r="F221" s="120"/>
      <c r="G221" s="121" t="n">
        <f aca="false">G222</f>
        <v>2004</v>
      </c>
    </row>
    <row r="222" customFormat="false" ht="15" hidden="false" customHeight="false" outlineLevel="0" collapsed="false">
      <c r="B222" s="96" t="s">
        <v>54</v>
      </c>
      <c r="C222" s="58" t="s">
        <v>14</v>
      </c>
      <c r="D222" s="122" t="s">
        <v>211</v>
      </c>
      <c r="E222" s="65" t="s">
        <v>228</v>
      </c>
      <c r="F222" s="123" t="n">
        <v>800</v>
      </c>
      <c r="G222" s="124" t="n">
        <f aca="false">G223</f>
        <v>2004</v>
      </c>
    </row>
    <row r="223" customFormat="false" ht="37.3" hidden="false" customHeight="false" outlineLevel="0" collapsed="false">
      <c r="B223" s="54" t="s">
        <v>229</v>
      </c>
      <c r="C223" s="55" t="s">
        <v>14</v>
      </c>
      <c r="D223" s="122" t="s">
        <v>211</v>
      </c>
      <c r="E223" s="65" t="s">
        <v>228</v>
      </c>
      <c r="F223" s="123" t="n">
        <v>810</v>
      </c>
      <c r="G223" s="124" t="n">
        <v>2004</v>
      </c>
    </row>
    <row r="224" customFormat="false" ht="49.25" hidden="false" customHeight="false" outlineLevel="0" collapsed="false">
      <c r="B224" s="125" t="s">
        <v>230</v>
      </c>
      <c r="C224" s="50" t="s">
        <v>14</v>
      </c>
      <c r="D224" s="126" t="s">
        <v>211</v>
      </c>
      <c r="E224" s="49" t="s">
        <v>231</v>
      </c>
      <c r="F224" s="121"/>
      <c r="G224" s="121" t="n">
        <f aca="false">G225</f>
        <v>6685</v>
      </c>
    </row>
    <row r="225" customFormat="false" ht="25.35" hidden="false" customHeight="false" outlineLevel="0" collapsed="false">
      <c r="B225" s="127" t="s">
        <v>35</v>
      </c>
      <c r="C225" s="55" t="s">
        <v>14</v>
      </c>
      <c r="D225" s="128" t="s">
        <v>211</v>
      </c>
      <c r="E225" s="57" t="s">
        <v>231</v>
      </c>
      <c r="F225" s="57" t="n">
        <v>200</v>
      </c>
      <c r="G225" s="124" t="n">
        <f aca="false">G226</f>
        <v>6685</v>
      </c>
    </row>
    <row r="226" customFormat="false" ht="25.35" hidden="false" customHeight="false" outlineLevel="0" collapsed="false">
      <c r="B226" s="127" t="s">
        <v>36</v>
      </c>
      <c r="C226" s="55" t="s">
        <v>14</v>
      </c>
      <c r="D226" s="128" t="s">
        <v>211</v>
      </c>
      <c r="E226" s="57" t="s">
        <v>231</v>
      </c>
      <c r="F226" s="57" t="n">
        <v>240</v>
      </c>
      <c r="G226" s="124" t="n">
        <v>6685</v>
      </c>
    </row>
    <row r="227" customFormat="false" ht="15" hidden="false" customHeight="false" outlineLevel="0" collapsed="false">
      <c r="B227" s="36" t="s">
        <v>232</v>
      </c>
      <c r="C227" s="43" t="s">
        <v>14</v>
      </c>
      <c r="D227" s="44" t="s">
        <v>233</v>
      </c>
      <c r="E227" s="60"/>
      <c r="F227" s="75"/>
      <c r="G227" s="76" t="n">
        <f aca="false">G228</f>
        <v>60589</v>
      </c>
    </row>
    <row r="228" customFormat="false" ht="25.35" hidden="false" customHeight="false" outlineLevel="0" collapsed="false">
      <c r="B228" s="63" t="s">
        <v>234</v>
      </c>
      <c r="C228" s="47" t="s">
        <v>14</v>
      </c>
      <c r="D228" s="48" t="s">
        <v>233</v>
      </c>
      <c r="E228" s="62" t="s">
        <v>235</v>
      </c>
      <c r="F228" s="62"/>
      <c r="G228" s="49" t="n">
        <f aca="false">G229+G236</f>
        <v>60589</v>
      </c>
    </row>
    <row r="229" customFormat="false" ht="76.5" hidden="false" customHeight="true" outlineLevel="0" collapsed="false">
      <c r="B229" s="63" t="s">
        <v>236</v>
      </c>
      <c r="C229" s="47" t="s">
        <v>14</v>
      </c>
      <c r="D229" s="48" t="s">
        <v>233</v>
      </c>
      <c r="E229" s="62" t="s">
        <v>237</v>
      </c>
      <c r="F229" s="62"/>
      <c r="G229" s="49" t="n">
        <f aca="false">G230+G233</f>
        <v>22018</v>
      </c>
    </row>
    <row r="230" customFormat="false" ht="15" hidden="false" customHeight="false" outlineLevel="0" collapsed="false">
      <c r="B230" s="71" t="s">
        <v>238</v>
      </c>
      <c r="C230" s="47" t="s">
        <v>14</v>
      </c>
      <c r="D230" s="48" t="s">
        <v>233</v>
      </c>
      <c r="E230" s="62" t="s">
        <v>239</v>
      </c>
      <c r="F230" s="66"/>
      <c r="G230" s="68" t="n">
        <f aca="false">G231</f>
        <v>2737</v>
      </c>
    </row>
    <row r="231" customFormat="false" ht="25.35" hidden="false" customHeight="false" outlineLevel="0" collapsed="false">
      <c r="B231" s="54" t="s">
        <v>35</v>
      </c>
      <c r="C231" s="58" t="s">
        <v>14</v>
      </c>
      <c r="D231" s="56" t="s">
        <v>233</v>
      </c>
      <c r="E231" s="65" t="s">
        <v>239</v>
      </c>
      <c r="F231" s="65" t="n">
        <v>200</v>
      </c>
      <c r="G231" s="57" t="n">
        <f aca="false">G232</f>
        <v>2737</v>
      </c>
    </row>
    <row r="232" customFormat="false" ht="25.35" hidden="false" customHeight="false" outlineLevel="0" collapsed="false">
      <c r="B232" s="54" t="s">
        <v>36</v>
      </c>
      <c r="C232" s="58" t="s">
        <v>14</v>
      </c>
      <c r="D232" s="56" t="s">
        <v>233</v>
      </c>
      <c r="E232" s="65" t="s">
        <v>239</v>
      </c>
      <c r="F232" s="65" t="n">
        <v>240</v>
      </c>
      <c r="G232" s="57" t="n">
        <v>2737</v>
      </c>
    </row>
    <row r="233" customFormat="false" ht="25.35" hidden="false" customHeight="false" outlineLevel="0" collapsed="false">
      <c r="B233" s="129" t="s">
        <v>240</v>
      </c>
      <c r="C233" s="47" t="s">
        <v>14</v>
      </c>
      <c r="D233" s="48" t="s">
        <v>233</v>
      </c>
      <c r="E233" s="62" t="s">
        <v>241</v>
      </c>
      <c r="F233" s="62"/>
      <c r="G233" s="49" t="n">
        <f aca="false">G234</f>
        <v>19281</v>
      </c>
    </row>
    <row r="234" customFormat="false" ht="25.35" hidden="false" customHeight="false" outlineLevel="0" collapsed="false">
      <c r="B234" s="54" t="s">
        <v>35</v>
      </c>
      <c r="C234" s="58" t="s">
        <v>14</v>
      </c>
      <c r="D234" s="56" t="s">
        <v>233</v>
      </c>
      <c r="E234" s="65" t="s">
        <v>241</v>
      </c>
      <c r="F234" s="65" t="n">
        <v>200</v>
      </c>
      <c r="G234" s="57" t="n">
        <f aca="false">G235</f>
        <v>19281</v>
      </c>
    </row>
    <row r="235" customFormat="false" ht="25.35" hidden="false" customHeight="false" outlineLevel="0" collapsed="false">
      <c r="B235" s="54" t="s">
        <v>36</v>
      </c>
      <c r="C235" s="55" t="s">
        <v>14</v>
      </c>
      <c r="D235" s="56" t="s">
        <v>233</v>
      </c>
      <c r="E235" s="65" t="s">
        <v>241</v>
      </c>
      <c r="F235" s="65" t="n">
        <v>240</v>
      </c>
      <c r="G235" s="57" t="n">
        <v>19281</v>
      </c>
    </row>
    <row r="236" customFormat="false" ht="61.15" hidden="false" customHeight="false" outlineLevel="0" collapsed="false">
      <c r="B236" s="63" t="s">
        <v>242</v>
      </c>
      <c r="C236" s="47" t="s">
        <v>14</v>
      </c>
      <c r="D236" s="48" t="s">
        <v>233</v>
      </c>
      <c r="E236" s="62" t="s">
        <v>243</v>
      </c>
      <c r="F236" s="62"/>
      <c r="G236" s="49" t="n">
        <f aca="false">G240+G237</f>
        <v>38571</v>
      </c>
    </row>
    <row r="237" customFormat="false" ht="25.35" hidden="false" customHeight="false" outlineLevel="0" collapsed="false">
      <c r="B237" s="125" t="s">
        <v>244</v>
      </c>
      <c r="C237" s="47" t="s">
        <v>14</v>
      </c>
      <c r="D237" s="112" t="s">
        <v>233</v>
      </c>
      <c r="E237" s="49" t="s">
        <v>245</v>
      </c>
      <c r="F237" s="49"/>
      <c r="G237" s="49" t="n">
        <f aca="false">G238</f>
        <v>406</v>
      </c>
    </row>
    <row r="238" customFormat="false" ht="25.35" hidden="false" customHeight="false" outlineLevel="0" collapsed="false">
      <c r="B238" s="130" t="s">
        <v>35</v>
      </c>
      <c r="C238" s="58" t="s">
        <v>14</v>
      </c>
      <c r="D238" s="93" t="s">
        <v>233</v>
      </c>
      <c r="E238" s="57" t="s">
        <v>245</v>
      </c>
      <c r="F238" s="57" t="n">
        <v>200</v>
      </c>
      <c r="G238" s="57" t="n">
        <f aca="false">G239</f>
        <v>406</v>
      </c>
    </row>
    <row r="239" customFormat="false" ht="25.35" hidden="false" customHeight="false" outlineLevel="0" collapsed="false">
      <c r="B239" s="130" t="s">
        <v>36</v>
      </c>
      <c r="C239" s="58" t="s">
        <v>14</v>
      </c>
      <c r="D239" s="93" t="s">
        <v>233</v>
      </c>
      <c r="E239" s="57" t="s">
        <v>245</v>
      </c>
      <c r="F239" s="57" t="n">
        <v>240</v>
      </c>
      <c r="G239" s="57" t="n">
        <v>406</v>
      </c>
    </row>
    <row r="240" customFormat="false" ht="15" hidden="false" customHeight="false" outlineLevel="0" collapsed="false">
      <c r="B240" s="71" t="s">
        <v>246</v>
      </c>
      <c r="C240" s="50" t="s">
        <v>14</v>
      </c>
      <c r="D240" s="48" t="s">
        <v>233</v>
      </c>
      <c r="E240" s="62" t="s">
        <v>247</v>
      </c>
      <c r="F240" s="66"/>
      <c r="G240" s="68" t="n">
        <f aca="false">G241</f>
        <v>38165</v>
      </c>
    </row>
    <row r="241" customFormat="false" ht="25.35" hidden="false" customHeight="false" outlineLevel="0" collapsed="false">
      <c r="B241" s="54" t="s">
        <v>35</v>
      </c>
      <c r="C241" s="55" t="s">
        <v>14</v>
      </c>
      <c r="D241" s="56" t="s">
        <v>233</v>
      </c>
      <c r="E241" s="65" t="s">
        <v>247</v>
      </c>
      <c r="F241" s="65" t="n">
        <v>200</v>
      </c>
      <c r="G241" s="57" t="n">
        <f aca="false">G242</f>
        <v>38165</v>
      </c>
    </row>
    <row r="242" customFormat="false" ht="25.35" hidden="false" customHeight="false" outlineLevel="0" collapsed="false">
      <c r="B242" s="54" t="s">
        <v>36</v>
      </c>
      <c r="C242" s="58" t="s">
        <v>14</v>
      </c>
      <c r="D242" s="56" t="s">
        <v>233</v>
      </c>
      <c r="E242" s="65" t="s">
        <v>247</v>
      </c>
      <c r="F242" s="65" t="n">
        <v>240</v>
      </c>
      <c r="G242" s="57" t="n">
        <v>38165</v>
      </c>
    </row>
    <row r="243" customFormat="false" ht="15" hidden="false" customHeight="false" outlineLevel="0" collapsed="false">
      <c r="B243" s="36" t="s">
        <v>248</v>
      </c>
      <c r="C243" s="43" t="s">
        <v>14</v>
      </c>
      <c r="D243" s="44" t="s">
        <v>249</v>
      </c>
      <c r="E243" s="60"/>
      <c r="F243" s="75"/>
      <c r="G243" s="76" t="n">
        <f aca="false">G244+G249+G257</f>
        <v>3717</v>
      </c>
    </row>
    <row r="244" customFormat="false" ht="25.35" hidden="false" customHeight="false" outlineLevel="0" collapsed="false">
      <c r="B244" s="104" t="s">
        <v>250</v>
      </c>
      <c r="C244" s="47" t="s">
        <v>14</v>
      </c>
      <c r="D244" s="48" t="s">
        <v>249</v>
      </c>
      <c r="E244" s="62" t="s">
        <v>92</v>
      </c>
      <c r="F244" s="62"/>
      <c r="G244" s="49" t="n">
        <f aca="false">G245</f>
        <v>1551</v>
      </c>
    </row>
    <row r="245" customFormat="false" ht="25.35" hidden="false" customHeight="false" outlineLevel="0" collapsed="false">
      <c r="B245" s="63" t="s">
        <v>251</v>
      </c>
      <c r="C245" s="50" t="s">
        <v>14</v>
      </c>
      <c r="D245" s="48" t="s">
        <v>249</v>
      </c>
      <c r="E245" s="62" t="s">
        <v>252</v>
      </c>
      <c r="F245" s="62"/>
      <c r="G245" s="49" t="n">
        <f aca="false">G246</f>
        <v>1551</v>
      </c>
    </row>
    <row r="246" customFormat="false" ht="15" hidden="false" customHeight="false" outlineLevel="0" collapsed="false">
      <c r="B246" s="71" t="s">
        <v>253</v>
      </c>
      <c r="C246" s="50" t="s">
        <v>14</v>
      </c>
      <c r="D246" s="48" t="s">
        <v>249</v>
      </c>
      <c r="E246" s="62" t="s">
        <v>254</v>
      </c>
      <c r="F246" s="62"/>
      <c r="G246" s="49" t="n">
        <f aca="false">G247</f>
        <v>1551</v>
      </c>
    </row>
    <row r="247" customFormat="false" ht="15" hidden="false" customHeight="false" outlineLevel="0" collapsed="false">
      <c r="B247" s="96" t="s">
        <v>54</v>
      </c>
      <c r="C247" s="58" t="s">
        <v>14</v>
      </c>
      <c r="D247" s="56" t="s">
        <v>249</v>
      </c>
      <c r="E247" s="65" t="s">
        <v>254</v>
      </c>
      <c r="F247" s="65" t="n">
        <v>800</v>
      </c>
      <c r="G247" s="57" t="n">
        <f aca="false">G248</f>
        <v>1551</v>
      </c>
    </row>
    <row r="248" customFormat="false" ht="37.3" hidden="false" customHeight="false" outlineLevel="0" collapsed="false">
      <c r="B248" s="54" t="s">
        <v>229</v>
      </c>
      <c r="C248" s="55" t="s">
        <v>14</v>
      </c>
      <c r="D248" s="56" t="s">
        <v>249</v>
      </c>
      <c r="E248" s="65" t="s">
        <v>254</v>
      </c>
      <c r="F248" s="65" t="n">
        <v>810</v>
      </c>
      <c r="G248" s="57" t="n">
        <v>1551</v>
      </c>
    </row>
    <row r="249" customFormat="false" ht="37.3" hidden="false" customHeight="false" outlineLevel="0" collapsed="false">
      <c r="B249" s="102" t="s">
        <v>97</v>
      </c>
      <c r="C249" s="47" t="s">
        <v>14</v>
      </c>
      <c r="D249" s="48" t="s">
        <v>249</v>
      </c>
      <c r="E249" s="62" t="s">
        <v>98</v>
      </c>
      <c r="F249" s="62"/>
      <c r="G249" s="62" t="n">
        <f aca="false">G250</f>
        <v>362</v>
      </c>
    </row>
    <row r="250" customFormat="false" ht="49.25" hidden="false" customHeight="false" outlineLevel="0" collapsed="false">
      <c r="B250" s="102" t="s">
        <v>255</v>
      </c>
      <c r="C250" s="50" t="s">
        <v>14</v>
      </c>
      <c r="D250" s="47" t="s">
        <v>249</v>
      </c>
      <c r="E250" s="103" t="s">
        <v>256</v>
      </c>
      <c r="F250" s="103"/>
      <c r="G250" s="103" t="n">
        <f aca="false">G251+G254</f>
        <v>362</v>
      </c>
    </row>
    <row r="251" customFormat="false" ht="15" hidden="false" customHeight="false" outlineLevel="0" collapsed="false">
      <c r="B251" s="104" t="s">
        <v>257</v>
      </c>
      <c r="C251" s="50" t="s">
        <v>14</v>
      </c>
      <c r="D251" s="47" t="s">
        <v>249</v>
      </c>
      <c r="E251" s="103" t="s">
        <v>258</v>
      </c>
      <c r="F251" s="73"/>
      <c r="G251" s="68" t="n">
        <f aca="false">G252</f>
        <v>8</v>
      </c>
    </row>
    <row r="252" customFormat="false" ht="25.35" hidden="false" customHeight="false" outlineLevel="0" collapsed="false">
      <c r="B252" s="54" t="s">
        <v>35</v>
      </c>
      <c r="C252" s="58" t="s">
        <v>14</v>
      </c>
      <c r="D252" s="58" t="s">
        <v>249</v>
      </c>
      <c r="E252" s="107" t="s">
        <v>258</v>
      </c>
      <c r="F252" s="65" t="n">
        <v>200</v>
      </c>
      <c r="G252" s="57" t="n">
        <f aca="false">G253</f>
        <v>8</v>
      </c>
    </row>
    <row r="253" customFormat="false" ht="25.35" hidden="false" customHeight="false" outlineLevel="0" collapsed="false">
      <c r="B253" s="54" t="s">
        <v>36</v>
      </c>
      <c r="C253" s="55" t="s">
        <v>14</v>
      </c>
      <c r="D253" s="58" t="s">
        <v>249</v>
      </c>
      <c r="E253" s="107" t="s">
        <v>258</v>
      </c>
      <c r="F253" s="65" t="n">
        <v>240</v>
      </c>
      <c r="G253" s="57" t="n">
        <v>8</v>
      </c>
    </row>
    <row r="254" customFormat="false" ht="15" hidden="false" customHeight="false" outlineLevel="0" collapsed="false">
      <c r="B254" s="104" t="s">
        <v>259</v>
      </c>
      <c r="C254" s="50" t="s">
        <v>14</v>
      </c>
      <c r="D254" s="47" t="s">
        <v>249</v>
      </c>
      <c r="E254" s="103" t="s">
        <v>260</v>
      </c>
      <c r="F254" s="73"/>
      <c r="G254" s="49" t="n">
        <f aca="false">G255</f>
        <v>354</v>
      </c>
    </row>
    <row r="255" customFormat="false" ht="25.35" hidden="false" customHeight="false" outlineLevel="0" collapsed="false">
      <c r="B255" s="64" t="s">
        <v>35</v>
      </c>
      <c r="C255" s="55" t="s">
        <v>14</v>
      </c>
      <c r="D255" s="58" t="s">
        <v>249</v>
      </c>
      <c r="E255" s="107" t="s">
        <v>260</v>
      </c>
      <c r="F255" s="65" t="n">
        <v>200</v>
      </c>
      <c r="G255" s="57" t="n">
        <f aca="false">G256</f>
        <v>354</v>
      </c>
    </row>
    <row r="256" customFormat="false" ht="25.35" hidden="false" customHeight="false" outlineLevel="0" collapsed="false">
      <c r="B256" s="64" t="s">
        <v>36</v>
      </c>
      <c r="C256" s="55" t="s">
        <v>14</v>
      </c>
      <c r="D256" s="58" t="s">
        <v>249</v>
      </c>
      <c r="E256" s="107" t="s">
        <v>260</v>
      </c>
      <c r="F256" s="65" t="n">
        <v>240</v>
      </c>
      <c r="G256" s="57" t="n">
        <v>354</v>
      </c>
    </row>
    <row r="257" customFormat="false" ht="37.3" hidden="false" customHeight="false" outlineLevel="0" collapsed="false">
      <c r="B257" s="63" t="s">
        <v>261</v>
      </c>
      <c r="C257" s="47" t="s">
        <v>14</v>
      </c>
      <c r="D257" s="48" t="s">
        <v>249</v>
      </c>
      <c r="E257" s="62" t="s">
        <v>262</v>
      </c>
      <c r="F257" s="62"/>
      <c r="G257" s="49" t="n">
        <f aca="false">G258</f>
        <v>1804</v>
      </c>
    </row>
    <row r="258" customFormat="false" ht="25.35" hidden="false" customHeight="false" outlineLevel="0" collapsed="false">
      <c r="B258" s="63" t="s">
        <v>263</v>
      </c>
      <c r="C258" s="50" t="s">
        <v>14</v>
      </c>
      <c r="D258" s="48" t="s">
        <v>249</v>
      </c>
      <c r="E258" s="62" t="s">
        <v>264</v>
      </c>
      <c r="F258" s="62"/>
      <c r="G258" s="49" t="n">
        <f aca="false">G259+G264</f>
        <v>1804</v>
      </c>
    </row>
    <row r="259" customFormat="false" ht="25.35" hidden="false" customHeight="false" outlineLevel="0" collapsed="false">
      <c r="B259" s="63" t="s">
        <v>265</v>
      </c>
      <c r="C259" s="50" t="s">
        <v>14</v>
      </c>
      <c r="D259" s="48" t="s">
        <v>249</v>
      </c>
      <c r="E259" s="62" t="s">
        <v>266</v>
      </c>
      <c r="F259" s="62"/>
      <c r="G259" s="49" t="n">
        <f aca="false">G260+G262</f>
        <v>1744</v>
      </c>
    </row>
    <row r="260" customFormat="false" ht="37.3" hidden="false" customHeight="false" outlineLevel="0" collapsed="false">
      <c r="B260" s="54" t="s">
        <v>25</v>
      </c>
      <c r="C260" s="58" t="s">
        <v>14</v>
      </c>
      <c r="D260" s="56" t="s">
        <v>249</v>
      </c>
      <c r="E260" s="65" t="s">
        <v>266</v>
      </c>
      <c r="F260" s="65" t="n">
        <v>100</v>
      </c>
      <c r="G260" s="57" t="n">
        <f aca="false">G261</f>
        <v>1720</v>
      </c>
    </row>
    <row r="261" customFormat="false" ht="28.5" hidden="false" customHeight="true" outlineLevel="0" collapsed="false">
      <c r="B261" s="54" t="s">
        <v>27</v>
      </c>
      <c r="C261" s="55" t="s">
        <v>14</v>
      </c>
      <c r="D261" s="56" t="s">
        <v>249</v>
      </c>
      <c r="E261" s="65" t="s">
        <v>266</v>
      </c>
      <c r="F261" s="65" t="n">
        <v>120</v>
      </c>
      <c r="G261" s="57" t="n">
        <v>1720</v>
      </c>
    </row>
    <row r="262" customFormat="false" ht="25.35" hidden="false" customHeight="false" outlineLevel="0" collapsed="false">
      <c r="B262" s="54" t="s">
        <v>35</v>
      </c>
      <c r="C262" s="58" t="s">
        <v>14</v>
      </c>
      <c r="D262" s="56" t="s">
        <v>249</v>
      </c>
      <c r="E262" s="65" t="s">
        <v>266</v>
      </c>
      <c r="F262" s="65" t="n">
        <v>200</v>
      </c>
      <c r="G262" s="57" t="n">
        <f aca="false">G263</f>
        <v>24</v>
      </c>
    </row>
    <row r="263" customFormat="false" ht="25.35" hidden="false" customHeight="false" outlineLevel="0" collapsed="false">
      <c r="B263" s="64" t="s">
        <v>36</v>
      </c>
      <c r="C263" s="55" t="s">
        <v>14</v>
      </c>
      <c r="D263" s="56" t="s">
        <v>249</v>
      </c>
      <c r="E263" s="65" t="s">
        <v>266</v>
      </c>
      <c r="F263" s="65" t="n">
        <v>240</v>
      </c>
      <c r="G263" s="57" t="n">
        <v>24</v>
      </c>
    </row>
    <row r="264" customFormat="false" ht="49.25" hidden="false" customHeight="false" outlineLevel="0" collapsed="false">
      <c r="B264" s="70" t="s">
        <v>31</v>
      </c>
      <c r="C264" s="50" t="s">
        <v>14</v>
      </c>
      <c r="D264" s="48" t="s">
        <v>249</v>
      </c>
      <c r="E264" s="62" t="s">
        <v>267</v>
      </c>
      <c r="F264" s="62"/>
      <c r="G264" s="62" t="n">
        <f aca="false">G265</f>
        <v>60</v>
      </c>
    </row>
    <row r="265" customFormat="false" ht="37.3" hidden="false" customHeight="false" outlineLevel="0" collapsed="false">
      <c r="B265" s="64" t="s">
        <v>25</v>
      </c>
      <c r="C265" s="55" t="s">
        <v>14</v>
      </c>
      <c r="D265" s="56" t="s">
        <v>249</v>
      </c>
      <c r="E265" s="65" t="s">
        <v>267</v>
      </c>
      <c r="F265" s="65" t="n">
        <v>100</v>
      </c>
      <c r="G265" s="65" t="n">
        <f aca="false">G266</f>
        <v>60</v>
      </c>
    </row>
    <row r="266" customFormat="false" ht="15" hidden="false" customHeight="false" outlineLevel="0" collapsed="false">
      <c r="B266" s="54" t="s">
        <v>27</v>
      </c>
      <c r="C266" s="55" t="s">
        <v>14</v>
      </c>
      <c r="D266" s="56" t="s">
        <v>249</v>
      </c>
      <c r="E266" s="65" t="s">
        <v>267</v>
      </c>
      <c r="F266" s="65" t="n">
        <v>120</v>
      </c>
      <c r="G266" s="65" t="n">
        <v>60</v>
      </c>
    </row>
    <row r="267" customFormat="false" ht="15" hidden="false" customHeight="false" outlineLevel="0" collapsed="false">
      <c r="B267" s="36" t="s">
        <v>268</v>
      </c>
      <c r="C267" s="37" t="s">
        <v>14</v>
      </c>
      <c r="D267" s="38" t="s">
        <v>269</v>
      </c>
      <c r="E267" s="39"/>
      <c r="F267" s="40"/>
      <c r="G267" s="40" t="n">
        <f aca="false">G268+G290+G321+G334</f>
        <v>200706</v>
      </c>
    </row>
    <row r="268" customFormat="false" ht="15" hidden="false" customHeight="false" outlineLevel="0" collapsed="false">
      <c r="B268" s="131" t="s">
        <v>270</v>
      </c>
      <c r="C268" s="43" t="s">
        <v>14</v>
      </c>
      <c r="D268" s="44" t="s">
        <v>271</v>
      </c>
      <c r="E268" s="39"/>
      <c r="F268" s="40"/>
      <c r="G268" s="75" t="n">
        <f aca="false">G277+G269</f>
        <v>64012</v>
      </c>
    </row>
    <row r="269" customFormat="false" ht="37.3" hidden="false" customHeight="false" outlineLevel="0" collapsed="false">
      <c r="B269" s="63" t="s">
        <v>272</v>
      </c>
      <c r="C269" s="50" t="s">
        <v>14</v>
      </c>
      <c r="D269" s="48" t="s">
        <v>271</v>
      </c>
      <c r="E269" s="62" t="s">
        <v>262</v>
      </c>
      <c r="F269" s="62"/>
      <c r="G269" s="62" t="n">
        <f aca="false">G270</f>
        <v>9238</v>
      </c>
    </row>
    <row r="270" customFormat="false" ht="25.35" hidden="false" customHeight="false" outlineLevel="0" collapsed="false">
      <c r="B270" s="63" t="s">
        <v>273</v>
      </c>
      <c r="C270" s="47" t="s">
        <v>14</v>
      </c>
      <c r="D270" s="48" t="s">
        <v>271</v>
      </c>
      <c r="E270" s="62" t="s">
        <v>274</v>
      </c>
      <c r="F270" s="62"/>
      <c r="G270" s="62" t="n">
        <f aca="false">G271+G274</f>
        <v>9238</v>
      </c>
    </row>
    <row r="271" customFormat="false" ht="25.35" hidden="false" customHeight="false" outlineLevel="0" collapsed="false">
      <c r="B271" s="104" t="s">
        <v>275</v>
      </c>
      <c r="C271" s="50" t="s">
        <v>14</v>
      </c>
      <c r="D271" s="48" t="s">
        <v>271</v>
      </c>
      <c r="E271" s="62" t="s">
        <v>276</v>
      </c>
      <c r="F271" s="65"/>
      <c r="G271" s="49" t="n">
        <f aca="false">SUM(G272)</f>
        <v>4750</v>
      </c>
    </row>
    <row r="272" customFormat="false" ht="25.35" hidden="false" customHeight="false" outlineLevel="0" collapsed="false">
      <c r="B272" s="132" t="s">
        <v>277</v>
      </c>
      <c r="C272" s="58" t="s">
        <v>14</v>
      </c>
      <c r="D272" s="56" t="s">
        <v>271</v>
      </c>
      <c r="E272" s="65" t="s">
        <v>278</v>
      </c>
      <c r="F272" s="65" t="n">
        <v>400</v>
      </c>
      <c r="G272" s="57" t="n">
        <f aca="false">SUM(G273)</f>
        <v>4750</v>
      </c>
    </row>
    <row r="273" customFormat="false" ht="15" hidden="false" customHeight="false" outlineLevel="0" collapsed="false">
      <c r="B273" s="132" t="s">
        <v>279</v>
      </c>
      <c r="C273" s="55" t="s">
        <v>14</v>
      </c>
      <c r="D273" s="56" t="s">
        <v>271</v>
      </c>
      <c r="E273" s="65" t="s">
        <v>278</v>
      </c>
      <c r="F273" s="65" t="n">
        <v>410</v>
      </c>
      <c r="G273" s="57" t="n">
        <v>4750</v>
      </c>
    </row>
    <row r="274" customFormat="false" ht="25.35" hidden="false" customHeight="false" outlineLevel="0" collapsed="false">
      <c r="B274" s="104" t="s">
        <v>280</v>
      </c>
      <c r="C274" s="50" t="s">
        <v>14</v>
      </c>
      <c r="D274" s="48" t="s">
        <v>271</v>
      </c>
      <c r="E274" s="62" t="s">
        <v>281</v>
      </c>
      <c r="F274" s="65"/>
      <c r="G274" s="49" t="n">
        <f aca="false">SUM(G275)</f>
        <v>4488</v>
      </c>
    </row>
    <row r="275" customFormat="false" ht="25.35" hidden="false" customHeight="false" outlineLevel="0" collapsed="false">
      <c r="B275" s="132" t="s">
        <v>277</v>
      </c>
      <c r="C275" s="58" t="s">
        <v>14</v>
      </c>
      <c r="D275" s="56" t="s">
        <v>271</v>
      </c>
      <c r="E275" s="65" t="s">
        <v>281</v>
      </c>
      <c r="F275" s="65" t="n">
        <v>400</v>
      </c>
      <c r="G275" s="57" t="n">
        <f aca="false">SUM(G276)</f>
        <v>4488</v>
      </c>
    </row>
    <row r="276" customFormat="false" ht="15" hidden="false" customHeight="false" outlineLevel="0" collapsed="false">
      <c r="B276" s="132" t="s">
        <v>279</v>
      </c>
      <c r="C276" s="55" t="s">
        <v>14</v>
      </c>
      <c r="D276" s="56" t="s">
        <v>271</v>
      </c>
      <c r="E276" s="65" t="s">
        <v>281</v>
      </c>
      <c r="F276" s="65" t="n">
        <v>410</v>
      </c>
      <c r="G276" s="57" t="n">
        <v>4488</v>
      </c>
    </row>
    <row r="277" customFormat="false" ht="25.35" hidden="false" customHeight="false" outlineLevel="0" collapsed="false">
      <c r="B277" s="63" t="s">
        <v>186</v>
      </c>
      <c r="C277" s="47" t="s">
        <v>14</v>
      </c>
      <c r="D277" s="48" t="s">
        <v>271</v>
      </c>
      <c r="E277" s="62" t="s">
        <v>187</v>
      </c>
      <c r="F277" s="62"/>
      <c r="G277" s="62" t="n">
        <f aca="false">G278</f>
        <v>54774</v>
      </c>
    </row>
    <row r="278" customFormat="false" ht="25.35" hidden="false" customHeight="false" outlineLevel="0" collapsed="false">
      <c r="B278" s="104" t="s">
        <v>188</v>
      </c>
      <c r="C278" s="50" t="s">
        <v>14</v>
      </c>
      <c r="D278" s="48" t="s">
        <v>271</v>
      </c>
      <c r="E278" s="62" t="s">
        <v>189</v>
      </c>
      <c r="F278" s="62"/>
      <c r="G278" s="62" t="n">
        <f aca="false">SUM(G283+G279)</f>
        <v>54774</v>
      </c>
    </row>
    <row r="279" customFormat="false" ht="15" hidden="false" customHeight="false" outlineLevel="0" collapsed="false">
      <c r="B279" s="104" t="s">
        <v>282</v>
      </c>
      <c r="C279" s="50" t="s">
        <v>14</v>
      </c>
      <c r="D279" s="48" t="s">
        <v>271</v>
      </c>
      <c r="E279" s="62" t="s">
        <v>283</v>
      </c>
      <c r="F279" s="62"/>
      <c r="G279" s="62" t="n">
        <f aca="false">SUM(G280)</f>
        <v>49117</v>
      </c>
    </row>
    <row r="280" customFormat="false" ht="49.25" hidden="false" customHeight="false" outlineLevel="0" collapsed="false">
      <c r="B280" s="104" t="s">
        <v>284</v>
      </c>
      <c r="C280" s="47" t="s">
        <v>14</v>
      </c>
      <c r="D280" s="48" t="s">
        <v>271</v>
      </c>
      <c r="E280" s="62" t="s">
        <v>285</v>
      </c>
      <c r="F280" s="62"/>
      <c r="G280" s="62" t="n">
        <f aca="false">SUM(G281)</f>
        <v>49117</v>
      </c>
    </row>
    <row r="281" customFormat="false" ht="25.35" hidden="false" customHeight="false" outlineLevel="0" collapsed="false">
      <c r="B281" s="54" t="s">
        <v>35</v>
      </c>
      <c r="C281" s="55" t="s">
        <v>14</v>
      </c>
      <c r="D281" s="56" t="s">
        <v>271</v>
      </c>
      <c r="E281" s="65" t="s">
        <v>285</v>
      </c>
      <c r="F281" s="65" t="n">
        <v>200</v>
      </c>
      <c r="G281" s="65" t="n">
        <f aca="false">SUM(G282)</f>
        <v>49117</v>
      </c>
    </row>
    <row r="282" customFormat="false" ht="25.35" hidden="false" customHeight="false" outlineLevel="0" collapsed="false">
      <c r="B282" s="54" t="s">
        <v>36</v>
      </c>
      <c r="C282" s="58" t="s">
        <v>14</v>
      </c>
      <c r="D282" s="56" t="s">
        <v>271</v>
      </c>
      <c r="E282" s="65" t="s">
        <v>285</v>
      </c>
      <c r="F282" s="65" t="n">
        <v>240</v>
      </c>
      <c r="G282" s="65" t="n">
        <v>49117</v>
      </c>
    </row>
    <row r="283" s="53" customFormat="true" ht="25.35" hidden="false" customHeight="false" outlineLevel="0" collapsed="false">
      <c r="B283" s="63" t="s">
        <v>286</v>
      </c>
      <c r="C283" s="55" t="s">
        <v>14</v>
      </c>
      <c r="D283" s="48" t="s">
        <v>271</v>
      </c>
      <c r="E283" s="62" t="s">
        <v>287</v>
      </c>
      <c r="F283" s="62"/>
      <c r="G283" s="62" t="n">
        <f aca="false">G284+G287</f>
        <v>5657</v>
      </c>
    </row>
    <row r="284" customFormat="false" ht="15" hidden="false" customHeight="false" outlineLevel="0" collapsed="false">
      <c r="B284" s="133" t="s">
        <v>288</v>
      </c>
      <c r="C284" s="55" t="s">
        <v>14</v>
      </c>
      <c r="D284" s="48" t="s">
        <v>271</v>
      </c>
      <c r="E284" s="62" t="s">
        <v>289</v>
      </c>
      <c r="F284" s="62"/>
      <c r="G284" s="49" t="n">
        <f aca="false">G285</f>
        <v>4968</v>
      </c>
    </row>
    <row r="285" customFormat="false" ht="25.35" hidden="false" customHeight="false" outlineLevel="0" collapsed="false">
      <c r="B285" s="54" t="s">
        <v>35</v>
      </c>
      <c r="C285" s="58" t="s">
        <v>14</v>
      </c>
      <c r="D285" s="56" t="s">
        <v>271</v>
      </c>
      <c r="E285" s="65" t="s">
        <v>289</v>
      </c>
      <c r="F285" s="65" t="n">
        <v>200</v>
      </c>
      <c r="G285" s="57" t="n">
        <f aca="false">G286</f>
        <v>4968</v>
      </c>
    </row>
    <row r="286" customFormat="false" ht="25.35" hidden="false" customHeight="false" outlineLevel="0" collapsed="false">
      <c r="B286" s="54" t="s">
        <v>36</v>
      </c>
      <c r="C286" s="55" t="s">
        <v>14</v>
      </c>
      <c r="D286" s="56" t="s">
        <v>271</v>
      </c>
      <c r="E286" s="65" t="s">
        <v>289</v>
      </c>
      <c r="F286" s="65" t="n">
        <v>240</v>
      </c>
      <c r="G286" s="57" t="n">
        <v>4968</v>
      </c>
    </row>
    <row r="287" customFormat="false" ht="51.75" hidden="false" customHeight="true" outlineLevel="0" collapsed="false">
      <c r="B287" s="104" t="s">
        <v>290</v>
      </c>
      <c r="C287" s="50" t="s">
        <v>14</v>
      </c>
      <c r="D287" s="48" t="s">
        <v>271</v>
      </c>
      <c r="E287" s="62" t="s">
        <v>291</v>
      </c>
      <c r="F287" s="62"/>
      <c r="G287" s="49" t="n">
        <f aca="false">G288</f>
        <v>689</v>
      </c>
    </row>
    <row r="288" customFormat="false" ht="25.35" hidden="false" customHeight="false" outlineLevel="0" collapsed="false">
      <c r="B288" s="54" t="s">
        <v>35</v>
      </c>
      <c r="C288" s="58" t="s">
        <v>14</v>
      </c>
      <c r="D288" s="56" t="s">
        <v>271</v>
      </c>
      <c r="E288" s="65" t="s">
        <v>291</v>
      </c>
      <c r="F288" s="65" t="n">
        <v>200</v>
      </c>
      <c r="G288" s="57" t="n">
        <f aca="false">G289</f>
        <v>689</v>
      </c>
    </row>
    <row r="289" s="1" customFormat="true" ht="25.35" hidden="false" customHeight="false" outlineLevel="0" collapsed="false">
      <c r="B289" s="54" t="s">
        <v>36</v>
      </c>
      <c r="C289" s="55" t="s">
        <v>14</v>
      </c>
      <c r="D289" s="56" t="s">
        <v>271</v>
      </c>
      <c r="E289" s="65" t="s">
        <v>291</v>
      </c>
      <c r="F289" s="65" t="n">
        <v>240</v>
      </c>
      <c r="G289" s="57" t="n">
        <v>689</v>
      </c>
    </row>
    <row r="290" customFormat="false" ht="15" hidden="false" customHeight="false" outlineLevel="0" collapsed="false">
      <c r="B290" s="97" t="s">
        <v>292</v>
      </c>
      <c r="C290" s="43" t="s">
        <v>14</v>
      </c>
      <c r="D290" s="44" t="s">
        <v>293</v>
      </c>
      <c r="E290" s="60"/>
      <c r="F290" s="75"/>
      <c r="G290" s="75" t="n">
        <f aca="false">G291+G318</f>
        <v>127186</v>
      </c>
    </row>
    <row r="291" customFormat="false" ht="25.35" hidden="false" customHeight="false" outlineLevel="0" collapsed="false">
      <c r="B291" s="70" t="s">
        <v>186</v>
      </c>
      <c r="C291" s="47" t="s">
        <v>14</v>
      </c>
      <c r="D291" s="48" t="s">
        <v>293</v>
      </c>
      <c r="E291" s="62" t="s">
        <v>187</v>
      </c>
      <c r="F291" s="62"/>
      <c r="G291" s="62" t="n">
        <f aca="false">G292</f>
        <v>127155</v>
      </c>
    </row>
    <row r="292" customFormat="false" ht="25.35" hidden="false" customHeight="false" outlineLevel="0" collapsed="false">
      <c r="B292" s="109" t="s">
        <v>188</v>
      </c>
      <c r="C292" s="50" t="s">
        <v>14</v>
      </c>
      <c r="D292" s="48" t="s">
        <v>293</v>
      </c>
      <c r="E292" s="62" t="s">
        <v>189</v>
      </c>
      <c r="F292" s="62"/>
      <c r="G292" s="62" t="n">
        <f aca="false">G293</f>
        <v>127155</v>
      </c>
    </row>
    <row r="293" customFormat="false" ht="15" hidden="false" customHeight="false" outlineLevel="0" collapsed="false">
      <c r="B293" s="77" t="s">
        <v>282</v>
      </c>
      <c r="C293" s="47" t="s">
        <v>14</v>
      </c>
      <c r="D293" s="48" t="s">
        <v>293</v>
      </c>
      <c r="E293" s="62" t="s">
        <v>283</v>
      </c>
      <c r="F293" s="66"/>
      <c r="G293" s="66" t="n">
        <f aca="false">G306+G315+G300+G294+G312+G303+G309+G297</f>
        <v>127155</v>
      </c>
    </row>
    <row r="294" customFormat="false" ht="25.35" hidden="false" customHeight="false" outlineLevel="0" collapsed="false">
      <c r="B294" s="70" t="s">
        <v>294</v>
      </c>
      <c r="C294" s="50" t="s">
        <v>14</v>
      </c>
      <c r="D294" s="47" t="s">
        <v>293</v>
      </c>
      <c r="E294" s="103" t="s">
        <v>295</v>
      </c>
      <c r="F294" s="66"/>
      <c r="G294" s="62" t="n">
        <f aca="false">SUM(G295)</f>
        <v>59311</v>
      </c>
    </row>
    <row r="295" customFormat="false" ht="25.35" hidden="false" customHeight="false" outlineLevel="0" collapsed="false">
      <c r="B295" s="64" t="s">
        <v>35</v>
      </c>
      <c r="C295" s="55" t="s">
        <v>14</v>
      </c>
      <c r="D295" s="47" t="s">
        <v>293</v>
      </c>
      <c r="E295" s="103" t="s">
        <v>295</v>
      </c>
      <c r="F295" s="65" t="n">
        <v>200</v>
      </c>
      <c r="G295" s="65" t="n">
        <f aca="false">SUM(G296)</f>
        <v>59311</v>
      </c>
    </row>
    <row r="296" customFormat="false" ht="25.35" hidden="false" customHeight="false" outlineLevel="0" collapsed="false">
      <c r="B296" s="64" t="s">
        <v>36</v>
      </c>
      <c r="C296" s="58" t="s">
        <v>14</v>
      </c>
      <c r="D296" s="47" t="s">
        <v>293</v>
      </c>
      <c r="E296" s="103" t="s">
        <v>295</v>
      </c>
      <c r="F296" s="65" t="n">
        <v>240</v>
      </c>
      <c r="G296" s="65" t="n">
        <v>59311</v>
      </c>
    </row>
    <row r="297" customFormat="false" ht="37.3" hidden="false" customHeight="false" outlineLevel="0" collapsed="false">
      <c r="B297" s="125" t="s">
        <v>296</v>
      </c>
      <c r="C297" s="47" t="s">
        <v>14</v>
      </c>
      <c r="D297" s="134" t="s">
        <v>293</v>
      </c>
      <c r="E297" s="135" t="s">
        <v>297</v>
      </c>
      <c r="F297" s="49"/>
      <c r="G297" s="49" t="n">
        <f aca="false">G298</f>
        <v>15000</v>
      </c>
    </row>
    <row r="298" customFormat="false" ht="25.35" hidden="false" customHeight="false" outlineLevel="0" collapsed="false">
      <c r="B298" s="127" t="s">
        <v>35</v>
      </c>
      <c r="C298" s="58" t="s">
        <v>14</v>
      </c>
      <c r="D298" s="136" t="s">
        <v>293</v>
      </c>
      <c r="E298" s="137" t="s">
        <v>297</v>
      </c>
      <c r="F298" s="57" t="n">
        <v>200</v>
      </c>
      <c r="G298" s="57" t="n">
        <f aca="false">G299</f>
        <v>15000</v>
      </c>
    </row>
    <row r="299" customFormat="false" ht="25.35" hidden="false" customHeight="false" outlineLevel="0" collapsed="false">
      <c r="B299" s="127" t="s">
        <v>36</v>
      </c>
      <c r="C299" s="58" t="s">
        <v>14</v>
      </c>
      <c r="D299" s="136" t="s">
        <v>293</v>
      </c>
      <c r="E299" s="137" t="s">
        <v>297</v>
      </c>
      <c r="F299" s="57" t="n">
        <v>240</v>
      </c>
      <c r="G299" s="57" t="n">
        <v>15000</v>
      </c>
    </row>
    <row r="300" customFormat="false" ht="25.35" hidden="false" customHeight="false" outlineLevel="0" collapsed="false">
      <c r="B300" s="70" t="s">
        <v>298</v>
      </c>
      <c r="C300" s="50" t="s">
        <v>14</v>
      </c>
      <c r="D300" s="47" t="s">
        <v>293</v>
      </c>
      <c r="E300" s="103" t="s">
        <v>299</v>
      </c>
      <c r="F300" s="103"/>
      <c r="G300" s="135" t="n">
        <f aca="false">G301</f>
        <v>10033</v>
      </c>
    </row>
    <row r="301" customFormat="false" ht="25.35" hidden="false" customHeight="false" outlineLevel="0" collapsed="false">
      <c r="B301" s="64" t="s">
        <v>35</v>
      </c>
      <c r="C301" s="58" t="s">
        <v>14</v>
      </c>
      <c r="D301" s="58" t="s">
        <v>293</v>
      </c>
      <c r="E301" s="107" t="s">
        <v>299</v>
      </c>
      <c r="F301" s="65" t="n">
        <v>200</v>
      </c>
      <c r="G301" s="57" t="n">
        <f aca="false">G302</f>
        <v>10033</v>
      </c>
    </row>
    <row r="302" customFormat="false" ht="25.35" hidden="false" customHeight="false" outlineLevel="0" collapsed="false">
      <c r="B302" s="64" t="s">
        <v>36</v>
      </c>
      <c r="C302" s="55" t="s">
        <v>14</v>
      </c>
      <c r="D302" s="58" t="s">
        <v>293</v>
      </c>
      <c r="E302" s="107" t="s">
        <v>299</v>
      </c>
      <c r="F302" s="65" t="n">
        <v>240</v>
      </c>
      <c r="G302" s="57" t="n">
        <v>10033</v>
      </c>
    </row>
    <row r="303" customFormat="false" ht="25.35" hidden="false" customHeight="false" outlineLevel="0" collapsed="false">
      <c r="B303" s="70" t="s">
        <v>300</v>
      </c>
      <c r="C303" s="50" t="s">
        <v>14</v>
      </c>
      <c r="D303" s="47" t="s">
        <v>293</v>
      </c>
      <c r="E303" s="62" t="s">
        <v>301</v>
      </c>
      <c r="F303" s="62"/>
      <c r="G303" s="49" t="n">
        <f aca="false">G304</f>
        <v>400</v>
      </c>
    </row>
    <row r="304" customFormat="false" ht="25.35" hidden="false" customHeight="false" outlineLevel="0" collapsed="false">
      <c r="B304" s="64" t="s">
        <v>35</v>
      </c>
      <c r="C304" s="55" t="s">
        <v>14</v>
      </c>
      <c r="D304" s="58" t="s">
        <v>293</v>
      </c>
      <c r="E304" s="65" t="s">
        <v>301</v>
      </c>
      <c r="F304" s="65" t="n">
        <v>200</v>
      </c>
      <c r="G304" s="57" t="n">
        <f aca="false">G305</f>
        <v>400</v>
      </c>
    </row>
    <row r="305" customFormat="false" ht="25.35" hidden="false" customHeight="false" outlineLevel="0" collapsed="false">
      <c r="B305" s="64" t="s">
        <v>36</v>
      </c>
      <c r="C305" s="55" t="s">
        <v>14</v>
      </c>
      <c r="D305" s="58" t="s">
        <v>293</v>
      </c>
      <c r="E305" s="65" t="s">
        <v>301</v>
      </c>
      <c r="F305" s="65" t="n">
        <v>240</v>
      </c>
      <c r="G305" s="57" t="n">
        <v>400</v>
      </c>
    </row>
    <row r="306" customFormat="false" ht="25.35" hidden="false" customHeight="false" outlineLevel="0" collapsed="false">
      <c r="B306" s="70" t="s">
        <v>302</v>
      </c>
      <c r="C306" s="50" t="s">
        <v>14</v>
      </c>
      <c r="D306" s="47" t="s">
        <v>293</v>
      </c>
      <c r="E306" s="103" t="s">
        <v>303</v>
      </c>
      <c r="F306" s="103"/>
      <c r="G306" s="135" t="n">
        <f aca="false">G307</f>
        <v>33700</v>
      </c>
    </row>
    <row r="307" customFormat="false" ht="25.35" hidden="false" customHeight="false" outlineLevel="0" collapsed="false">
      <c r="B307" s="64" t="s">
        <v>35</v>
      </c>
      <c r="C307" s="58" t="s">
        <v>14</v>
      </c>
      <c r="D307" s="58" t="s">
        <v>293</v>
      </c>
      <c r="E307" s="107" t="s">
        <v>303</v>
      </c>
      <c r="F307" s="65" t="n">
        <v>200</v>
      </c>
      <c r="G307" s="57" t="n">
        <f aca="false">G308</f>
        <v>33700</v>
      </c>
    </row>
    <row r="308" customFormat="false" ht="25.35" hidden="false" customHeight="false" outlineLevel="0" collapsed="false">
      <c r="B308" s="64" t="s">
        <v>36</v>
      </c>
      <c r="C308" s="55" t="s">
        <v>14</v>
      </c>
      <c r="D308" s="58" t="s">
        <v>293</v>
      </c>
      <c r="E308" s="107" t="s">
        <v>303</v>
      </c>
      <c r="F308" s="65" t="n">
        <v>240</v>
      </c>
      <c r="G308" s="57" t="n">
        <v>33700</v>
      </c>
    </row>
    <row r="309" customFormat="false" ht="25.35" hidden="false" customHeight="false" outlineLevel="0" collapsed="false">
      <c r="B309" s="70" t="s">
        <v>304</v>
      </c>
      <c r="C309" s="50" t="s">
        <v>14</v>
      </c>
      <c r="D309" s="47" t="s">
        <v>293</v>
      </c>
      <c r="E309" s="103" t="s">
        <v>305</v>
      </c>
      <c r="F309" s="62"/>
      <c r="G309" s="49" t="n">
        <f aca="false">G310</f>
        <v>2125</v>
      </c>
    </row>
    <row r="310" customFormat="false" ht="25.35" hidden="false" customHeight="false" outlineLevel="0" collapsed="false">
      <c r="B310" s="64" t="s">
        <v>35</v>
      </c>
      <c r="C310" s="55" t="s">
        <v>14</v>
      </c>
      <c r="D310" s="58" t="s">
        <v>293</v>
      </c>
      <c r="E310" s="107" t="s">
        <v>305</v>
      </c>
      <c r="F310" s="65" t="n">
        <v>200</v>
      </c>
      <c r="G310" s="57" t="n">
        <f aca="false">G311</f>
        <v>2125</v>
      </c>
    </row>
    <row r="311" customFormat="false" ht="25.35" hidden="false" customHeight="false" outlineLevel="0" collapsed="false">
      <c r="B311" s="64" t="s">
        <v>36</v>
      </c>
      <c r="C311" s="55" t="s">
        <v>14</v>
      </c>
      <c r="D311" s="58" t="s">
        <v>293</v>
      </c>
      <c r="E311" s="107" t="s">
        <v>305</v>
      </c>
      <c r="F311" s="65" t="n">
        <v>240</v>
      </c>
      <c r="G311" s="57" t="n">
        <v>2125</v>
      </c>
    </row>
    <row r="312" customFormat="false" ht="25.35" hidden="false" customHeight="false" outlineLevel="0" collapsed="false">
      <c r="B312" s="70" t="s">
        <v>306</v>
      </c>
      <c r="C312" s="50" t="s">
        <v>14</v>
      </c>
      <c r="D312" s="47" t="s">
        <v>293</v>
      </c>
      <c r="E312" s="103" t="s">
        <v>307</v>
      </c>
      <c r="F312" s="103"/>
      <c r="G312" s="135" t="n">
        <f aca="false">G313</f>
        <v>2281</v>
      </c>
    </row>
    <row r="313" customFormat="false" ht="25.35" hidden="false" customHeight="false" outlineLevel="0" collapsed="false">
      <c r="B313" s="64" t="s">
        <v>35</v>
      </c>
      <c r="C313" s="58" t="s">
        <v>14</v>
      </c>
      <c r="D313" s="58" t="s">
        <v>293</v>
      </c>
      <c r="E313" s="107" t="s">
        <v>307</v>
      </c>
      <c r="F313" s="65" t="n">
        <v>200</v>
      </c>
      <c r="G313" s="57" t="n">
        <f aca="false">G314</f>
        <v>2281</v>
      </c>
    </row>
    <row r="314" customFormat="false" ht="25.35" hidden="false" customHeight="false" outlineLevel="0" collapsed="false">
      <c r="B314" s="64" t="s">
        <v>36</v>
      </c>
      <c r="C314" s="55" t="s">
        <v>14</v>
      </c>
      <c r="D314" s="58" t="s">
        <v>293</v>
      </c>
      <c r="E314" s="107" t="s">
        <v>307</v>
      </c>
      <c r="F314" s="65" t="n">
        <v>240</v>
      </c>
      <c r="G314" s="57" t="n">
        <v>2281</v>
      </c>
    </row>
    <row r="315" s="1" customFormat="true" ht="37.3" hidden="false" customHeight="false" outlineLevel="0" collapsed="false">
      <c r="B315" s="70" t="s">
        <v>308</v>
      </c>
      <c r="C315" s="47" t="s">
        <v>14</v>
      </c>
      <c r="D315" s="47" t="s">
        <v>293</v>
      </c>
      <c r="E315" s="103" t="s">
        <v>309</v>
      </c>
      <c r="F315" s="103"/>
      <c r="G315" s="135" t="n">
        <f aca="false">G316</f>
        <v>4305</v>
      </c>
    </row>
    <row r="316" customFormat="false" ht="25.35" hidden="false" customHeight="false" outlineLevel="0" collapsed="false">
      <c r="B316" s="64" t="s">
        <v>35</v>
      </c>
      <c r="C316" s="55" t="s">
        <v>14</v>
      </c>
      <c r="D316" s="58" t="s">
        <v>293</v>
      </c>
      <c r="E316" s="107" t="s">
        <v>309</v>
      </c>
      <c r="F316" s="65" t="n">
        <v>200</v>
      </c>
      <c r="G316" s="57" t="n">
        <f aca="false">G317</f>
        <v>4305</v>
      </c>
    </row>
    <row r="317" customFormat="false" ht="25.35" hidden="false" customHeight="false" outlineLevel="0" collapsed="false">
      <c r="B317" s="64" t="s">
        <v>36</v>
      </c>
      <c r="C317" s="55" t="s">
        <v>14</v>
      </c>
      <c r="D317" s="58" t="s">
        <v>293</v>
      </c>
      <c r="E317" s="107" t="s">
        <v>309</v>
      </c>
      <c r="F317" s="65" t="n">
        <v>240</v>
      </c>
      <c r="G317" s="57" t="n">
        <v>4305</v>
      </c>
    </row>
    <row r="318" customFormat="false" ht="15" hidden="false" customHeight="false" outlineLevel="0" collapsed="false">
      <c r="B318" s="77" t="s">
        <v>310</v>
      </c>
      <c r="C318" s="47" t="s">
        <v>14</v>
      </c>
      <c r="D318" s="48" t="s">
        <v>293</v>
      </c>
      <c r="E318" s="62" t="s">
        <v>311</v>
      </c>
      <c r="F318" s="66"/>
      <c r="G318" s="66" t="n">
        <f aca="false">G319</f>
        <v>31</v>
      </c>
    </row>
    <row r="319" customFormat="false" ht="25.35" hidden="false" customHeight="false" outlineLevel="0" collapsed="false">
      <c r="B319" s="64" t="s">
        <v>35</v>
      </c>
      <c r="C319" s="55" t="s">
        <v>14</v>
      </c>
      <c r="D319" s="56" t="s">
        <v>293</v>
      </c>
      <c r="E319" s="65" t="s">
        <v>311</v>
      </c>
      <c r="F319" s="65" t="n">
        <v>200</v>
      </c>
      <c r="G319" s="65" t="n">
        <f aca="false">G320</f>
        <v>31</v>
      </c>
    </row>
    <row r="320" customFormat="false" ht="25.35" hidden="false" customHeight="false" outlineLevel="0" collapsed="false">
      <c r="B320" s="64" t="s">
        <v>36</v>
      </c>
      <c r="C320" s="58" t="s">
        <v>14</v>
      </c>
      <c r="D320" s="56" t="s">
        <v>293</v>
      </c>
      <c r="E320" s="65" t="s">
        <v>311</v>
      </c>
      <c r="F320" s="65" t="n">
        <v>240</v>
      </c>
      <c r="G320" s="65" t="n">
        <v>31</v>
      </c>
    </row>
    <row r="321" customFormat="false" ht="15" hidden="false" customHeight="false" outlineLevel="0" collapsed="false">
      <c r="B321" s="97" t="s">
        <v>312</v>
      </c>
      <c r="C321" s="43" t="s">
        <v>14</v>
      </c>
      <c r="D321" s="44" t="s">
        <v>313</v>
      </c>
      <c r="E321" s="60"/>
      <c r="F321" s="75"/>
      <c r="G321" s="75" t="n">
        <f aca="false">G322+G331</f>
        <v>7322</v>
      </c>
    </row>
    <row r="322" customFormat="false" ht="37.3" hidden="false" customHeight="false" outlineLevel="0" collapsed="false">
      <c r="B322" s="108" t="s">
        <v>138</v>
      </c>
      <c r="C322" s="50" t="s">
        <v>14</v>
      </c>
      <c r="D322" s="48" t="s">
        <v>313</v>
      </c>
      <c r="E322" s="62" t="s">
        <v>139</v>
      </c>
      <c r="F322" s="39"/>
      <c r="G322" s="49" t="n">
        <f aca="false">G323+G327</f>
        <v>5199</v>
      </c>
    </row>
    <row r="323" customFormat="false" ht="25.35" hidden="false" customHeight="false" outlineLevel="0" collapsed="false">
      <c r="B323" s="70" t="s">
        <v>140</v>
      </c>
      <c r="C323" s="47" t="s">
        <v>14</v>
      </c>
      <c r="D323" s="48" t="s">
        <v>313</v>
      </c>
      <c r="E323" s="62" t="s">
        <v>141</v>
      </c>
      <c r="F323" s="39"/>
      <c r="G323" s="49" t="n">
        <f aca="false">SUM(G324)</f>
        <v>2199</v>
      </c>
    </row>
    <row r="324" customFormat="false" ht="15" hidden="false" customHeight="false" outlineLevel="0" collapsed="false">
      <c r="B324" s="70" t="s">
        <v>314</v>
      </c>
      <c r="C324" s="50" t="s">
        <v>14</v>
      </c>
      <c r="D324" s="48" t="s">
        <v>313</v>
      </c>
      <c r="E324" s="62" t="s">
        <v>315</v>
      </c>
      <c r="F324" s="60"/>
      <c r="G324" s="49" t="n">
        <f aca="false">SUM(G325)</f>
        <v>2199</v>
      </c>
    </row>
    <row r="325" s="53" customFormat="true" ht="25.35" hidden="false" customHeight="false" outlineLevel="0" collapsed="false">
      <c r="B325" s="64" t="s">
        <v>35</v>
      </c>
      <c r="C325" s="55" t="s">
        <v>14</v>
      </c>
      <c r="D325" s="56" t="s">
        <v>313</v>
      </c>
      <c r="E325" s="65" t="s">
        <v>315</v>
      </c>
      <c r="F325" s="65" t="n">
        <v>200</v>
      </c>
      <c r="G325" s="57" t="n">
        <f aca="false">SUM(G326)</f>
        <v>2199</v>
      </c>
    </row>
    <row r="326" customFormat="false" ht="25.35" hidden="false" customHeight="false" outlineLevel="0" collapsed="false">
      <c r="B326" s="64" t="s">
        <v>36</v>
      </c>
      <c r="C326" s="58" t="s">
        <v>14</v>
      </c>
      <c r="D326" s="56" t="s">
        <v>313</v>
      </c>
      <c r="E326" s="65" t="s">
        <v>315</v>
      </c>
      <c r="F326" s="65" t="n">
        <v>240</v>
      </c>
      <c r="G326" s="57" t="n">
        <v>2199</v>
      </c>
    </row>
    <row r="327" customFormat="false" ht="15" hidden="false" customHeight="false" outlineLevel="0" collapsed="false">
      <c r="B327" s="70" t="s">
        <v>316</v>
      </c>
      <c r="C327" s="50" t="s">
        <v>14</v>
      </c>
      <c r="D327" s="48" t="s">
        <v>313</v>
      </c>
      <c r="E327" s="62" t="s">
        <v>317</v>
      </c>
      <c r="F327" s="62"/>
      <c r="G327" s="49" t="n">
        <f aca="false">G328</f>
        <v>3000</v>
      </c>
    </row>
    <row r="328" customFormat="false" ht="15" hidden="false" customHeight="false" outlineLevel="0" collapsed="false">
      <c r="B328" s="77" t="s">
        <v>318</v>
      </c>
      <c r="C328" s="47" t="s">
        <v>14</v>
      </c>
      <c r="D328" s="48" t="s">
        <v>313</v>
      </c>
      <c r="E328" s="62" t="s">
        <v>319</v>
      </c>
      <c r="F328" s="66"/>
      <c r="G328" s="62" t="n">
        <f aca="false">G329</f>
        <v>3000</v>
      </c>
    </row>
    <row r="329" customFormat="false" ht="15" hidden="false" customHeight="false" outlineLevel="0" collapsed="false">
      <c r="B329" s="73" t="s">
        <v>58</v>
      </c>
      <c r="C329" s="58" t="s">
        <v>14</v>
      </c>
      <c r="D329" s="56" t="s">
        <v>313</v>
      </c>
      <c r="E329" s="65" t="s">
        <v>319</v>
      </c>
      <c r="F329" s="65" t="n">
        <v>500</v>
      </c>
      <c r="G329" s="65" t="n">
        <f aca="false">G330</f>
        <v>3000</v>
      </c>
    </row>
    <row r="330" customFormat="false" ht="15" hidden="false" customHeight="false" outlineLevel="0" collapsed="false">
      <c r="B330" s="64" t="s">
        <v>320</v>
      </c>
      <c r="C330" s="55" t="s">
        <v>14</v>
      </c>
      <c r="D330" s="56" t="s">
        <v>313</v>
      </c>
      <c r="E330" s="65" t="s">
        <v>319</v>
      </c>
      <c r="F330" s="65" t="n">
        <v>520</v>
      </c>
      <c r="G330" s="65" t="n">
        <v>3000</v>
      </c>
    </row>
    <row r="331" customFormat="false" ht="15" hidden="false" customHeight="false" outlineLevel="0" collapsed="false">
      <c r="B331" s="77" t="s">
        <v>180</v>
      </c>
      <c r="C331" s="50" t="s">
        <v>14</v>
      </c>
      <c r="D331" s="48" t="s">
        <v>313</v>
      </c>
      <c r="E331" s="62" t="s">
        <v>181</v>
      </c>
      <c r="F331" s="66"/>
      <c r="G331" s="49" t="n">
        <f aca="false">G332</f>
        <v>2123</v>
      </c>
    </row>
    <row r="332" customFormat="false" ht="15" hidden="false" customHeight="false" outlineLevel="0" collapsed="false">
      <c r="B332" s="73" t="s">
        <v>58</v>
      </c>
      <c r="C332" s="55" t="s">
        <v>14</v>
      </c>
      <c r="D332" s="56" t="s">
        <v>313</v>
      </c>
      <c r="E332" s="65" t="s">
        <v>181</v>
      </c>
      <c r="F332" s="78" t="n">
        <v>500</v>
      </c>
      <c r="G332" s="57" t="n">
        <f aca="false">G333</f>
        <v>2123</v>
      </c>
    </row>
    <row r="333" customFormat="false" ht="15" hidden="false" customHeight="false" outlineLevel="0" collapsed="false">
      <c r="B333" s="73" t="s">
        <v>59</v>
      </c>
      <c r="C333" s="55" t="s">
        <v>14</v>
      </c>
      <c r="D333" s="56" t="s">
        <v>313</v>
      </c>
      <c r="E333" s="65" t="s">
        <v>181</v>
      </c>
      <c r="F333" s="78" t="n">
        <v>540</v>
      </c>
      <c r="G333" s="79" t="n">
        <v>2123</v>
      </c>
    </row>
    <row r="334" customFormat="false" ht="15" hidden="false" customHeight="false" outlineLevel="0" collapsed="false">
      <c r="B334" s="97" t="s">
        <v>321</v>
      </c>
      <c r="C334" s="43" t="s">
        <v>14</v>
      </c>
      <c r="D334" s="138" t="s">
        <v>322</v>
      </c>
      <c r="E334" s="75"/>
      <c r="F334" s="75"/>
      <c r="G334" s="76" t="n">
        <f aca="false">G335</f>
        <v>2186</v>
      </c>
    </row>
    <row r="335" customFormat="false" ht="37.3" hidden="false" customHeight="false" outlineLevel="0" collapsed="false">
      <c r="B335" s="108" t="s">
        <v>138</v>
      </c>
      <c r="C335" s="50" t="s">
        <v>14</v>
      </c>
      <c r="D335" s="48" t="s">
        <v>322</v>
      </c>
      <c r="E335" s="62" t="s">
        <v>139</v>
      </c>
      <c r="F335" s="62"/>
      <c r="G335" s="49" t="n">
        <f aca="false">G336</f>
        <v>2186</v>
      </c>
    </row>
    <row r="336" customFormat="false" ht="25.35" hidden="false" customHeight="false" outlineLevel="0" collapsed="false">
      <c r="B336" s="63" t="s">
        <v>323</v>
      </c>
      <c r="C336" s="50" t="s">
        <v>14</v>
      </c>
      <c r="D336" s="48" t="s">
        <v>322</v>
      </c>
      <c r="E336" s="62" t="s">
        <v>324</v>
      </c>
      <c r="F336" s="62"/>
      <c r="G336" s="49" t="n">
        <f aca="false">G337</f>
        <v>2186</v>
      </c>
    </row>
    <row r="337" customFormat="false" ht="37.3" hidden="false" customHeight="false" outlineLevel="0" collapsed="false">
      <c r="B337" s="63" t="s">
        <v>296</v>
      </c>
      <c r="C337" s="50" t="s">
        <v>14</v>
      </c>
      <c r="D337" s="48" t="s">
        <v>322</v>
      </c>
      <c r="E337" s="62" t="s">
        <v>325</v>
      </c>
      <c r="F337" s="62"/>
      <c r="G337" s="49" t="n">
        <f aca="false">G338</f>
        <v>2186</v>
      </c>
    </row>
    <row r="338" customFormat="false" ht="25.35" hidden="false" customHeight="false" outlineLevel="0" collapsed="false">
      <c r="B338" s="64" t="s">
        <v>35</v>
      </c>
      <c r="C338" s="55" t="s">
        <v>14</v>
      </c>
      <c r="D338" s="56" t="s">
        <v>322</v>
      </c>
      <c r="E338" s="65" t="s">
        <v>325</v>
      </c>
      <c r="F338" s="65" t="n">
        <v>200</v>
      </c>
      <c r="G338" s="57" t="n">
        <f aca="false">G339</f>
        <v>2186</v>
      </c>
    </row>
    <row r="339" customFormat="false" ht="25.35" hidden="false" customHeight="false" outlineLevel="0" collapsed="false">
      <c r="B339" s="64" t="s">
        <v>36</v>
      </c>
      <c r="C339" s="55" t="s">
        <v>14</v>
      </c>
      <c r="D339" s="56" t="s">
        <v>322</v>
      </c>
      <c r="E339" s="65" t="s">
        <v>325</v>
      </c>
      <c r="F339" s="65" t="n">
        <v>240</v>
      </c>
      <c r="G339" s="57" t="n">
        <v>2186</v>
      </c>
    </row>
    <row r="340" customFormat="false" ht="15" hidden="false" customHeight="false" outlineLevel="0" collapsed="false">
      <c r="B340" s="139" t="s">
        <v>326</v>
      </c>
      <c r="C340" s="37" t="s">
        <v>14</v>
      </c>
      <c r="D340" s="38" t="s">
        <v>327</v>
      </c>
      <c r="E340" s="39"/>
      <c r="F340" s="39"/>
      <c r="G340" s="140" t="n">
        <f aca="false">G341</f>
        <v>196</v>
      </c>
    </row>
    <row r="341" customFormat="false" ht="15" hidden="false" customHeight="false" outlineLevel="0" collapsed="false">
      <c r="B341" s="110" t="s">
        <v>328</v>
      </c>
      <c r="C341" s="43" t="s">
        <v>14</v>
      </c>
      <c r="D341" s="44" t="s">
        <v>329</v>
      </c>
      <c r="E341" s="62"/>
      <c r="F341" s="62"/>
      <c r="G341" s="45" t="n">
        <f aca="false">SUM(G342)</f>
        <v>196</v>
      </c>
    </row>
    <row r="342" customFormat="false" ht="37.3" hidden="false" customHeight="false" outlineLevel="0" collapsed="false">
      <c r="B342" s="108" t="s">
        <v>138</v>
      </c>
      <c r="C342" s="47" t="s">
        <v>14</v>
      </c>
      <c r="D342" s="48" t="s">
        <v>329</v>
      </c>
      <c r="E342" s="62" t="s">
        <v>139</v>
      </c>
      <c r="F342" s="62"/>
      <c r="G342" s="49" t="n">
        <f aca="false">SUM(G343)</f>
        <v>196</v>
      </c>
    </row>
    <row r="343" customFormat="false" ht="15" hidden="false" customHeight="false" outlineLevel="0" collapsed="false">
      <c r="B343" s="77" t="s">
        <v>330</v>
      </c>
      <c r="C343" s="50" t="s">
        <v>14</v>
      </c>
      <c r="D343" s="48" t="s">
        <v>329</v>
      </c>
      <c r="E343" s="62" t="s">
        <v>331</v>
      </c>
      <c r="F343" s="62"/>
      <c r="G343" s="49" t="n">
        <f aca="false">SUM(G344)</f>
        <v>196</v>
      </c>
    </row>
    <row r="344" customFormat="false" ht="15" hidden="false" customHeight="false" outlineLevel="0" collapsed="false">
      <c r="B344" s="77" t="s">
        <v>332</v>
      </c>
      <c r="C344" s="50" t="s">
        <v>14</v>
      </c>
      <c r="D344" s="48" t="s">
        <v>329</v>
      </c>
      <c r="E344" s="62" t="s">
        <v>333</v>
      </c>
      <c r="F344" s="62"/>
      <c r="G344" s="49" t="n">
        <f aca="false">SUM(G345)</f>
        <v>196</v>
      </c>
    </row>
    <row r="345" customFormat="false" ht="25.35" hidden="false" customHeight="false" outlineLevel="0" collapsed="false">
      <c r="B345" s="64" t="s">
        <v>35</v>
      </c>
      <c r="C345" s="58" t="s">
        <v>14</v>
      </c>
      <c r="D345" s="56" t="s">
        <v>329</v>
      </c>
      <c r="E345" s="65" t="s">
        <v>333</v>
      </c>
      <c r="F345" s="65" t="n">
        <v>200</v>
      </c>
      <c r="G345" s="57" t="n">
        <f aca="false">G346</f>
        <v>196</v>
      </c>
    </row>
    <row r="346" customFormat="false" ht="25.35" hidden="false" customHeight="false" outlineLevel="0" collapsed="false">
      <c r="B346" s="64" t="s">
        <v>36</v>
      </c>
      <c r="C346" s="55" t="s">
        <v>14</v>
      </c>
      <c r="D346" s="56" t="s">
        <v>329</v>
      </c>
      <c r="E346" s="65" t="s">
        <v>333</v>
      </c>
      <c r="F346" s="65" t="n">
        <v>240</v>
      </c>
      <c r="G346" s="57" t="n">
        <v>196</v>
      </c>
    </row>
    <row r="347" customFormat="false" ht="15" hidden="false" customHeight="false" outlineLevel="0" collapsed="false">
      <c r="B347" s="36" t="s">
        <v>334</v>
      </c>
      <c r="C347" s="37" t="s">
        <v>14</v>
      </c>
      <c r="D347" s="38" t="s">
        <v>335</v>
      </c>
      <c r="E347" s="39"/>
      <c r="F347" s="40"/>
      <c r="G347" s="41" t="n">
        <f aca="false">SUM(G348)</f>
        <v>130</v>
      </c>
    </row>
    <row r="348" customFormat="false" ht="15" hidden="false" customHeight="false" outlineLevel="0" collapsed="false">
      <c r="B348" s="97" t="s">
        <v>336</v>
      </c>
      <c r="C348" s="43" t="s">
        <v>14</v>
      </c>
      <c r="D348" s="44" t="s">
        <v>337</v>
      </c>
      <c r="E348" s="60"/>
      <c r="F348" s="75"/>
      <c r="G348" s="75" t="n">
        <f aca="false">SUM(G349)</f>
        <v>130</v>
      </c>
    </row>
    <row r="349" customFormat="false" ht="37.3" hidden="false" customHeight="false" outlineLevel="0" collapsed="false">
      <c r="B349" s="63" t="s">
        <v>338</v>
      </c>
      <c r="C349" s="50" t="s">
        <v>14</v>
      </c>
      <c r="D349" s="48" t="s">
        <v>337</v>
      </c>
      <c r="E349" s="62" t="s">
        <v>339</v>
      </c>
      <c r="F349" s="62"/>
      <c r="G349" s="49" t="n">
        <f aca="false">G350</f>
        <v>130</v>
      </c>
    </row>
    <row r="350" customFormat="false" ht="37.3" hidden="false" customHeight="false" outlineLevel="0" collapsed="false">
      <c r="B350" s="63" t="s">
        <v>340</v>
      </c>
      <c r="C350" s="50" t="s">
        <v>14</v>
      </c>
      <c r="D350" s="48" t="s">
        <v>337</v>
      </c>
      <c r="E350" s="62" t="s">
        <v>341</v>
      </c>
      <c r="F350" s="62"/>
      <c r="G350" s="49" t="n">
        <f aca="false">G351</f>
        <v>130</v>
      </c>
    </row>
    <row r="351" customFormat="false" ht="25.35" hidden="false" customHeight="false" outlineLevel="0" collapsed="false">
      <c r="B351" s="63" t="s">
        <v>342</v>
      </c>
      <c r="C351" s="47" t="s">
        <v>14</v>
      </c>
      <c r="D351" s="48" t="s">
        <v>337</v>
      </c>
      <c r="E351" s="62" t="s">
        <v>343</v>
      </c>
      <c r="F351" s="62"/>
      <c r="G351" s="49" t="n">
        <f aca="false">G352</f>
        <v>130</v>
      </c>
    </row>
    <row r="352" customFormat="false" ht="25.35" hidden="false" customHeight="false" outlineLevel="0" collapsed="false">
      <c r="B352" s="54" t="s">
        <v>344</v>
      </c>
      <c r="C352" s="55" t="s">
        <v>14</v>
      </c>
      <c r="D352" s="56" t="s">
        <v>337</v>
      </c>
      <c r="E352" s="65" t="s">
        <v>343</v>
      </c>
      <c r="F352" s="65" t="n">
        <v>600</v>
      </c>
      <c r="G352" s="57" t="n">
        <f aca="false">G353</f>
        <v>130</v>
      </c>
    </row>
    <row r="353" customFormat="false" ht="37.3" hidden="false" customHeight="false" outlineLevel="0" collapsed="false">
      <c r="B353" s="141" t="s">
        <v>345</v>
      </c>
      <c r="C353" s="58" t="s">
        <v>14</v>
      </c>
      <c r="D353" s="56" t="s">
        <v>337</v>
      </c>
      <c r="E353" s="65" t="s">
        <v>343</v>
      </c>
      <c r="F353" s="65" t="n">
        <v>630</v>
      </c>
      <c r="G353" s="57" t="n">
        <v>130</v>
      </c>
    </row>
    <row r="354" customFormat="false" ht="15" hidden="false" customHeight="false" outlineLevel="0" collapsed="false">
      <c r="B354" s="36" t="s">
        <v>346</v>
      </c>
      <c r="C354" s="100" t="s">
        <v>14</v>
      </c>
      <c r="D354" s="38" t="s">
        <v>347</v>
      </c>
      <c r="E354" s="39"/>
      <c r="F354" s="40"/>
      <c r="G354" s="40" t="n">
        <f aca="false">G355</f>
        <v>331</v>
      </c>
    </row>
    <row r="355" customFormat="false" ht="15" hidden="false" customHeight="false" outlineLevel="0" collapsed="false">
      <c r="B355" s="97" t="s">
        <v>348</v>
      </c>
      <c r="C355" s="27" t="s">
        <v>14</v>
      </c>
      <c r="D355" s="44" t="s">
        <v>349</v>
      </c>
      <c r="E355" s="60"/>
      <c r="F355" s="75"/>
      <c r="G355" s="75" t="n">
        <f aca="false">SUM(G356)</f>
        <v>331</v>
      </c>
    </row>
    <row r="356" customFormat="false" ht="37.3" hidden="false" customHeight="false" outlineLevel="0" collapsed="false">
      <c r="B356" s="63" t="s">
        <v>338</v>
      </c>
      <c r="C356" s="50" t="s">
        <v>14</v>
      </c>
      <c r="D356" s="48" t="s">
        <v>349</v>
      </c>
      <c r="E356" s="62" t="s">
        <v>339</v>
      </c>
      <c r="F356" s="65"/>
      <c r="G356" s="49" t="n">
        <f aca="false">G357</f>
        <v>331</v>
      </c>
    </row>
    <row r="357" customFormat="false" ht="37.3" hidden="false" customHeight="false" outlineLevel="0" collapsed="false">
      <c r="B357" s="63" t="s">
        <v>340</v>
      </c>
      <c r="C357" s="47" t="s">
        <v>14</v>
      </c>
      <c r="D357" s="48" t="s">
        <v>349</v>
      </c>
      <c r="E357" s="62" t="s">
        <v>341</v>
      </c>
      <c r="F357" s="65"/>
      <c r="G357" s="49" t="n">
        <f aca="false">G358</f>
        <v>331</v>
      </c>
    </row>
    <row r="358" customFormat="false" ht="25.35" hidden="false" customHeight="false" outlineLevel="0" collapsed="false">
      <c r="B358" s="63" t="s">
        <v>342</v>
      </c>
      <c r="C358" s="50" t="s">
        <v>14</v>
      </c>
      <c r="D358" s="48" t="s">
        <v>349</v>
      </c>
      <c r="E358" s="62" t="s">
        <v>343</v>
      </c>
      <c r="F358" s="65"/>
      <c r="G358" s="49" t="n">
        <f aca="false">G359</f>
        <v>331</v>
      </c>
    </row>
    <row r="359" customFormat="false" ht="25.35" hidden="false" customHeight="false" outlineLevel="0" collapsed="false">
      <c r="B359" s="54" t="s">
        <v>344</v>
      </c>
      <c r="C359" s="58" t="s">
        <v>14</v>
      </c>
      <c r="D359" s="56" t="s">
        <v>349</v>
      </c>
      <c r="E359" s="65" t="s">
        <v>343</v>
      </c>
      <c r="F359" s="65" t="n">
        <v>600</v>
      </c>
      <c r="G359" s="57" t="n">
        <f aca="false">G360</f>
        <v>331</v>
      </c>
    </row>
    <row r="360" customFormat="false" ht="37.3" hidden="false" customHeight="false" outlineLevel="0" collapsed="false">
      <c r="B360" s="141" t="s">
        <v>345</v>
      </c>
      <c r="C360" s="55" t="s">
        <v>14</v>
      </c>
      <c r="D360" s="56" t="s">
        <v>349</v>
      </c>
      <c r="E360" s="65" t="s">
        <v>343</v>
      </c>
      <c r="F360" s="65" t="n">
        <v>630</v>
      </c>
      <c r="G360" s="57" t="n">
        <v>331</v>
      </c>
    </row>
    <row r="361" customFormat="false" ht="15" hidden="false" customHeight="false" outlineLevel="0" collapsed="false">
      <c r="B361" s="36" t="s">
        <v>350</v>
      </c>
      <c r="C361" s="37" t="s">
        <v>14</v>
      </c>
      <c r="D361" s="38" t="s">
        <v>351</v>
      </c>
      <c r="E361" s="39"/>
      <c r="F361" s="40"/>
      <c r="G361" s="40" t="n">
        <f aca="false">G362+G368+G374+G410+G416</f>
        <v>75394</v>
      </c>
    </row>
    <row r="362" customFormat="false" ht="15" hidden="false" customHeight="false" outlineLevel="0" collapsed="false">
      <c r="B362" s="97" t="s">
        <v>352</v>
      </c>
      <c r="C362" s="43" t="s">
        <v>14</v>
      </c>
      <c r="D362" s="44" t="s">
        <v>353</v>
      </c>
      <c r="E362" s="60"/>
      <c r="F362" s="75"/>
      <c r="G362" s="76" t="n">
        <f aca="false">G363</f>
        <v>2740</v>
      </c>
    </row>
    <row r="363" customFormat="false" ht="37.3" hidden="false" customHeight="false" outlineLevel="0" collapsed="false">
      <c r="B363" s="109" t="s">
        <v>196</v>
      </c>
      <c r="C363" s="47" t="s">
        <v>14</v>
      </c>
      <c r="D363" s="47" t="s">
        <v>353</v>
      </c>
      <c r="E363" s="103" t="s">
        <v>20</v>
      </c>
      <c r="F363" s="103"/>
      <c r="G363" s="135" t="n">
        <f aca="false">G364</f>
        <v>2740</v>
      </c>
    </row>
    <row r="364" customFormat="false" ht="15" hidden="false" customHeight="false" outlineLevel="0" collapsed="false">
      <c r="B364" s="63" t="s">
        <v>354</v>
      </c>
      <c r="C364" s="50" t="s">
        <v>14</v>
      </c>
      <c r="D364" s="48" t="s">
        <v>353</v>
      </c>
      <c r="E364" s="62" t="s">
        <v>355</v>
      </c>
      <c r="F364" s="62"/>
      <c r="G364" s="49" t="n">
        <f aca="false">G365</f>
        <v>2740</v>
      </c>
    </row>
    <row r="365" customFormat="false" ht="15" hidden="false" customHeight="false" outlineLevel="0" collapsed="false">
      <c r="B365" s="77" t="s">
        <v>356</v>
      </c>
      <c r="C365" s="47" t="s">
        <v>14</v>
      </c>
      <c r="D365" s="48" t="s">
        <v>353</v>
      </c>
      <c r="E365" s="62" t="s">
        <v>357</v>
      </c>
      <c r="F365" s="66"/>
      <c r="G365" s="68" t="n">
        <f aca="false">G366</f>
        <v>2740</v>
      </c>
    </row>
    <row r="366" customFormat="false" ht="15" hidden="false" customHeight="false" outlineLevel="0" collapsed="false">
      <c r="B366" s="73" t="s">
        <v>89</v>
      </c>
      <c r="C366" s="55" t="s">
        <v>14</v>
      </c>
      <c r="D366" s="56" t="s">
        <v>353</v>
      </c>
      <c r="E366" s="65" t="s">
        <v>357</v>
      </c>
      <c r="F366" s="78" t="n">
        <v>300</v>
      </c>
      <c r="G366" s="79" t="n">
        <f aca="false">G367</f>
        <v>2740</v>
      </c>
    </row>
    <row r="367" customFormat="false" ht="15" hidden="false" customHeight="false" outlineLevel="0" collapsed="false">
      <c r="B367" s="73" t="s">
        <v>358</v>
      </c>
      <c r="C367" s="58" t="s">
        <v>14</v>
      </c>
      <c r="D367" s="56" t="s">
        <v>353</v>
      </c>
      <c r="E367" s="65" t="s">
        <v>357</v>
      </c>
      <c r="F367" s="78" t="n">
        <v>310</v>
      </c>
      <c r="G367" s="79" t="n">
        <v>2740</v>
      </c>
    </row>
    <row r="368" customFormat="false" ht="15" hidden="false" customHeight="false" outlineLevel="0" collapsed="false">
      <c r="B368" s="131" t="s">
        <v>359</v>
      </c>
      <c r="C368" s="43" t="s">
        <v>14</v>
      </c>
      <c r="D368" s="44" t="s">
        <v>360</v>
      </c>
      <c r="E368" s="60"/>
      <c r="F368" s="75"/>
      <c r="G368" s="76" t="n">
        <f aca="false">G369</f>
        <v>46922</v>
      </c>
    </row>
    <row r="369" s="1" customFormat="true" ht="37.5" hidden="false" customHeight="true" outlineLevel="0" collapsed="false">
      <c r="B369" s="63" t="s">
        <v>170</v>
      </c>
      <c r="C369" s="47" t="s">
        <v>14</v>
      </c>
      <c r="D369" s="48" t="s">
        <v>360</v>
      </c>
      <c r="E369" s="62" t="s">
        <v>171</v>
      </c>
      <c r="F369" s="62"/>
      <c r="G369" s="49" t="n">
        <f aca="false">G370</f>
        <v>46922</v>
      </c>
    </row>
    <row r="370" customFormat="false" ht="39.75" hidden="false" customHeight="true" outlineLevel="0" collapsed="false">
      <c r="B370" s="63" t="s">
        <v>361</v>
      </c>
      <c r="C370" s="50" t="s">
        <v>14</v>
      </c>
      <c r="D370" s="48" t="s">
        <v>360</v>
      </c>
      <c r="E370" s="62" t="s">
        <v>362</v>
      </c>
      <c r="F370" s="62"/>
      <c r="G370" s="49" t="n">
        <f aca="false">G371</f>
        <v>46922</v>
      </c>
    </row>
    <row r="371" customFormat="false" ht="15" hidden="false" customHeight="false" outlineLevel="0" collapsed="false">
      <c r="B371" s="71" t="s">
        <v>363</v>
      </c>
      <c r="C371" s="47" t="s">
        <v>14</v>
      </c>
      <c r="D371" s="48" t="s">
        <v>360</v>
      </c>
      <c r="E371" s="62" t="s">
        <v>364</v>
      </c>
      <c r="F371" s="62"/>
      <c r="G371" s="49" t="n">
        <f aca="false">G372</f>
        <v>46922</v>
      </c>
    </row>
    <row r="372" customFormat="false" ht="25.35" hidden="false" customHeight="false" outlineLevel="0" collapsed="false">
      <c r="B372" s="54" t="s">
        <v>344</v>
      </c>
      <c r="C372" s="55" t="s">
        <v>14</v>
      </c>
      <c r="D372" s="56" t="s">
        <v>360</v>
      </c>
      <c r="E372" s="65" t="s">
        <v>364</v>
      </c>
      <c r="F372" s="65" t="n">
        <v>600</v>
      </c>
      <c r="G372" s="57" t="n">
        <f aca="false">G373</f>
        <v>46922</v>
      </c>
    </row>
    <row r="373" customFormat="false" ht="15" hidden="false" customHeight="false" outlineLevel="0" collapsed="false">
      <c r="B373" s="54" t="s">
        <v>365</v>
      </c>
      <c r="C373" s="58" t="s">
        <v>14</v>
      </c>
      <c r="D373" s="56" t="s">
        <v>360</v>
      </c>
      <c r="E373" s="65" t="s">
        <v>364</v>
      </c>
      <c r="F373" s="65" t="n">
        <v>620</v>
      </c>
      <c r="G373" s="57" t="n">
        <v>46922</v>
      </c>
    </row>
    <row r="374" customFormat="false" ht="15" hidden="false" customHeight="false" outlineLevel="0" collapsed="false">
      <c r="B374" s="131" t="s">
        <v>366</v>
      </c>
      <c r="C374" s="43" t="s">
        <v>14</v>
      </c>
      <c r="D374" s="44" t="s">
        <v>367</v>
      </c>
      <c r="E374" s="60"/>
      <c r="F374" s="75"/>
      <c r="G374" s="76" t="n">
        <f aca="false">G380+G385+G375+G395+G390+G405</f>
        <v>20412</v>
      </c>
    </row>
    <row r="375" customFormat="false" ht="37.3" hidden="false" customHeight="false" outlineLevel="0" collapsed="false">
      <c r="B375" s="109" t="s">
        <v>196</v>
      </c>
      <c r="C375" s="47" t="s">
        <v>14</v>
      </c>
      <c r="D375" s="48" t="s">
        <v>367</v>
      </c>
      <c r="E375" s="62" t="s">
        <v>20</v>
      </c>
      <c r="F375" s="62"/>
      <c r="G375" s="49" t="n">
        <f aca="false">G376</f>
        <v>100</v>
      </c>
    </row>
    <row r="376" customFormat="false" ht="25.35" hidden="false" customHeight="false" outlineLevel="0" collapsed="false">
      <c r="B376" s="109" t="s">
        <v>368</v>
      </c>
      <c r="C376" s="50" t="s">
        <v>14</v>
      </c>
      <c r="D376" s="48" t="s">
        <v>367</v>
      </c>
      <c r="E376" s="62" t="s">
        <v>369</v>
      </c>
      <c r="F376" s="62"/>
      <c r="G376" s="49" t="n">
        <f aca="false">G377</f>
        <v>100</v>
      </c>
    </row>
    <row r="377" customFormat="false" ht="15" hidden="false" customHeight="false" outlineLevel="0" collapsed="false">
      <c r="B377" s="77" t="s">
        <v>370</v>
      </c>
      <c r="C377" s="47" t="s">
        <v>14</v>
      </c>
      <c r="D377" s="48" t="s">
        <v>367</v>
      </c>
      <c r="E377" s="62" t="s">
        <v>371</v>
      </c>
      <c r="F377" s="62"/>
      <c r="G377" s="49" t="n">
        <f aca="false">G378</f>
        <v>100</v>
      </c>
    </row>
    <row r="378" customFormat="false" ht="15" hidden="false" customHeight="false" outlineLevel="0" collapsed="false">
      <c r="B378" s="73" t="s">
        <v>89</v>
      </c>
      <c r="C378" s="55" t="s">
        <v>14</v>
      </c>
      <c r="D378" s="56" t="s">
        <v>367</v>
      </c>
      <c r="E378" s="65" t="s">
        <v>371</v>
      </c>
      <c r="F378" s="65" t="n">
        <v>300</v>
      </c>
      <c r="G378" s="57" t="n">
        <f aca="false">G379</f>
        <v>100</v>
      </c>
    </row>
    <row r="379" customFormat="false" ht="25.35" hidden="false" customHeight="false" outlineLevel="0" collapsed="false">
      <c r="B379" s="98" t="s">
        <v>372</v>
      </c>
      <c r="C379" s="58" t="s">
        <v>14</v>
      </c>
      <c r="D379" s="56" t="s">
        <v>367</v>
      </c>
      <c r="E379" s="65" t="s">
        <v>371</v>
      </c>
      <c r="F379" s="65" t="n">
        <v>320</v>
      </c>
      <c r="G379" s="57" t="n">
        <v>100</v>
      </c>
    </row>
    <row r="380" customFormat="false" ht="25.35" hidden="false" customHeight="false" outlineLevel="0" collapsed="false">
      <c r="B380" s="63" t="s">
        <v>170</v>
      </c>
      <c r="C380" s="50" t="s">
        <v>14</v>
      </c>
      <c r="D380" s="48" t="s">
        <v>367</v>
      </c>
      <c r="E380" s="62" t="s">
        <v>171</v>
      </c>
      <c r="F380" s="62"/>
      <c r="G380" s="49" t="n">
        <f aca="false">G381</f>
        <v>6303</v>
      </c>
    </row>
    <row r="381" customFormat="false" ht="37.3" hidden="false" customHeight="false" outlineLevel="0" collapsed="false">
      <c r="B381" s="63" t="s">
        <v>373</v>
      </c>
      <c r="C381" s="47" t="s">
        <v>14</v>
      </c>
      <c r="D381" s="48" t="s">
        <v>367</v>
      </c>
      <c r="E381" s="62" t="s">
        <v>374</v>
      </c>
      <c r="F381" s="62"/>
      <c r="G381" s="49" t="n">
        <f aca="false">G382</f>
        <v>6303</v>
      </c>
    </row>
    <row r="382" customFormat="false" ht="25.35" hidden="false" customHeight="false" outlineLevel="0" collapsed="false">
      <c r="B382" s="104" t="s">
        <v>375</v>
      </c>
      <c r="C382" s="50" t="s">
        <v>14</v>
      </c>
      <c r="D382" s="48" t="s">
        <v>367</v>
      </c>
      <c r="E382" s="62" t="s">
        <v>376</v>
      </c>
      <c r="F382" s="62"/>
      <c r="G382" s="49" t="n">
        <f aca="false">G383</f>
        <v>6303</v>
      </c>
    </row>
    <row r="383" customFormat="false" ht="25.35" hidden="false" customHeight="false" outlineLevel="0" collapsed="false">
      <c r="B383" s="54" t="s">
        <v>344</v>
      </c>
      <c r="C383" s="58" t="s">
        <v>14</v>
      </c>
      <c r="D383" s="56" t="s">
        <v>367</v>
      </c>
      <c r="E383" s="65" t="s">
        <v>376</v>
      </c>
      <c r="F383" s="65" t="n">
        <v>600</v>
      </c>
      <c r="G383" s="57" t="n">
        <f aca="false">G384</f>
        <v>6303</v>
      </c>
    </row>
    <row r="384" customFormat="false" ht="15" hidden="false" customHeight="false" outlineLevel="0" collapsed="false">
      <c r="B384" s="54" t="s">
        <v>365</v>
      </c>
      <c r="C384" s="55" t="s">
        <v>14</v>
      </c>
      <c r="D384" s="56" t="s">
        <v>367</v>
      </c>
      <c r="E384" s="65" t="s">
        <v>376</v>
      </c>
      <c r="F384" s="65" t="n">
        <v>620</v>
      </c>
      <c r="G384" s="57" t="n">
        <v>6303</v>
      </c>
    </row>
    <row r="385" customFormat="false" ht="25.35" hidden="false" customHeight="false" outlineLevel="0" collapsed="false">
      <c r="B385" s="63" t="s">
        <v>221</v>
      </c>
      <c r="C385" s="47" t="s">
        <v>14</v>
      </c>
      <c r="D385" s="48" t="s">
        <v>367</v>
      </c>
      <c r="E385" s="62" t="s">
        <v>222</v>
      </c>
      <c r="F385" s="62"/>
      <c r="G385" s="49" t="n">
        <f aca="false">G386</f>
        <v>1922</v>
      </c>
    </row>
    <row r="386" customFormat="false" ht="37.3" hidden="false" customHeight="false" outlineLevel="0" collapsed="false">
      <c r="B386" s="63" t="s">
        <v>223</v>
      </c>
      <c r="C386" s="50" t="s">
        <v>14</v>
      </c>
      <c r="D386" s="48" t="s">
        <v>367</v>
      </c>
      <c r="E386" s="62" t="s">
        <v>377</v>
      </c>
      <c r="F386" s="62"/>
      <c r="G386" s="49" t="n">
        <f aca="false">G387</f>
        <v>1922</v>
      </c>
    </row>
    <row r="387" customFormat="false" ht="25.35" hidden="false" customHeight="false" outlineLevel="0" collapsed="false">
      <c r="B387" s="63" t="s">
        <v>378</v>
      </c>
      <c r="C387" s="47" t="s">
        <v>14</v>
      </c>
      <c r="D387" s="48" t="s">
        <v>367</v>
      </c>
      <c r="E387" s="62" t="s">
        <v>379</v>
      </c>
      <c r="F387" s="62"/>
      <c r="G387" s="49" t="n">
        <f aca="false">G388</f>
        <v>1922</v>
      </c>
    </row>
    <row r="388" customFormat="false" ht="15" hidden="false" customHeight="false" outlineLevel="0" collapsed="false">
      <c r="B388" s="96" t="s">
        <v>54</v>
      </c>
      <c r="C388" s="55" t="s">
        <v>14</v>
      </c>
      <c r="D388" s="56" t="s">
        <v>367</v>
      </c>
      <c r="E388" s="65" t="s">
        <v>379</v>
      </c>
      <c r="F388" s="65" t="n">
        <v>800</v>
      </c>
      <c r="G388" s="57" t="n">
        <f aca="false">G389</f>
        <v>1922</v>
      </c>
    </row>
    <row r="389" customFormat="false" ht="37.3" hidden="false" customHeight="false" outlineLevel="0" collapsed="false">
      <c r="B389" s="54" t="s">
        <v>229</v>
      </c>
      <c r="C389" s="58" t="s">
        <v>14</v>
      </c>
      <c r="D389" s="56" t="s">
        <v>367</v>
      </c>
      <c r="E389" s="65" t="s">
        <v>379</v>
      </c>
      <c r="F389" s="65" t="n">
        <v>810</v>
      </c>
      <c r="G389" s="57" t="n">
        <v>1922</v>
      </c>
    </row>
    <row r="390" s="1" customFormat="true" ht="37.3" hidden="false" customHeight="false" outlineLevel="0" collapsed="false">
      <c r="B390" s="63" t="s">
        <v>272</v>
      </c>
      <c r="C390" s="50" t="s">
        <v>14</v>
      </c>
      <c r="D390" s="48" t="s">
        <v>367</v>
      </c>
      <c r="E390" s="62" t="s">
        <v>262</v>
      </c>
      <c r="F390" s="62"/>
      <c r="G390" s="49" t="n">
        <f aca="false">SUM(G391)</f>
        <v>1284</v>
      </c>
    </row>
    <row r="391" customFormat="false" ht="25.35" hidden="false" customHeight="false" outlineLevel="0" collapsed="false">
      <c r="B391" s="63" t="s">
        <v>273</v>
      </c>
      <c r="C391" s="47" t="s">
        <v>14</v>
      </c>
      <c r="D391" s="48" t="s">
        <v>367</v>
      </c>
      <c r="E391" s="62" t="s">
        <v>380</v>
      </c>
      <c r="F391" s="62"/>
      <c r="G391" s="49" t="n">
        <f aca="false">SUM(G392)</f>
        <v>1284</v>
      </c>
    </row>
    <row r="392" customFormat="false" ht="25.35" hidden="false" customHeight="false" outlineLevel="0" collapsed="false">
      <c r="B392" s="129" t="s">
        <v>381</v>
      </c>
      <c r="C392" s="50" t="s">
        <v>14</v>
      </c>
      <c r="D392" s="48" t="s">
        <v>367</v>
      </c>
      <c r="E392" s="62" t="s">
        <v>382</v>
      </c>
      <c r="F392" s="62"/>
      <c r="G392" s="49" t="n">
        <f aca="false">SUM(G393)</f>
        <v>1284</v>
      </c>
    </row>
    <row r="393" customFormat="false" ht="15" hidden="false" customHeight="false" outlineLevel="0" collapsed="false">
      <c r="B393" s="98" t="s">
        <v>89</v>
      </c>
      <c r="C393" s="58" t="s">
        <v>14</v>
      </c>
      <c r="D393" s="56" t="s">
        <v>367</v>
      </c>
      <c r="E393" s="65" t="s">
        <v>382</v>
      </c>
      <c r="F393" s="65" t="n">
        <v>300</v>
      </c>
      <c r="G393" s="57" t="n">
        <f aca="false">SUM(G394)</f>
        <v>1284</v>
      </c>
    </row>
    <row r="394" s="1" customFormat="true" ht="25.35" hidden="false" customHeight="false" outlineLevel="0" collapsed="false">
      <c r="B394" s="98" t="s">
        <v>372</v>
      </c>
      <c r="C394" s="55" t="s">
        <v>14</v>
      </c>
      <c r="D394" s="56" t="s">
        <v>367</v>
      </c>
      <c r="E394" s="65" t="s">
        <v>382</v>
      </c>
      <c r="F394" s="65" t="n">
        <v>320</v>
      </c>
      <c r="G394" s="57" t="n">
        <v>1284</v>
      </c>
    </row>
    <row r="395" customFormat="false" ht="25.35" hidden="false" customHeight="false" outlineLevel="0" collapsed="false">
      <c r="B395" s="70" t="s">
        <v>186</v>
      </c>
      <c r="C395" s="47" t="s">
        <v>14</v>
      </c>
      <c r="D395" s="48" t="s">
        <v>367</v>
      </c>
      <c r="E395" s="62" t="s">
        <v>187</v>
      </c>
      <c r="F395" s="62"/>
      <c r="G395" s="62" t="n">
        <f aca="false">G396</f>
        <v>10313</v>
      </c>
    </row>
    <row r="396" customFormat="false" ht="25.35" hidden="false" customHeight="false" outlineLevel="0" collapsed="false">
      <c r="B396" s="109" t="s">
        <v>188</v>
      </c>
      <c r="C396" s="50" t="s">
        <v>14</v>
      </c>
      <c r="D396" s="48" t="s">
        <v>367</v>
      </c>
      <c r="E396" s="62" t="s">
        <v>189</v>
      </c>
      <c r="F396" s="62"/>
      <c r="G396" s="62" t="n">
        <f aca="false">G397+G401</f>
        <v>10313</v>
      </c>
    </row>
    <row r="397" customFormat="false" ht="25.35" hidden="false" customHeight="false" outlineLevel="0" collapsed="false">
      <c r="B397" s="70" t="s">
        <v>190</v>
      </c>
      <c r="C397" s="47" t="s">
        <v>14</v>
      </c>
      <c r="D397" s="48" t="s">
        <v>367</v>
      </c>
      <c r="E397" s="62" t="s">
        <v>191</v>
      </c>
      <c r="F397" s="62"/>
      <c r="G397" s="62" t="n">
        <f aca="false">G398</f>
        <v>10296</v>
      </c>
    </row>
    <row r="398" customFormat="false" ht="25.35" hidden="false" customHeight="false" outlineLevel="0" collapsed="false">
      <c r="B398" s="70" t="s">
        <v>383</v>
      </c>
      <c r="C398" s="50" t="s">
        <v>14</v>
      </c>
      <c r="D398" s="48" t="s">
        <v>367</v>
      </c>
      <c r="E398" s="62" t="s">
        <v>384</v>
      </c>
      <c r="F398" s="62"/>
      <c r="G398" s="62" t="n">
        <f aca="false">G399</f>
        <v>10296</v>
      </c>
    </row>
    <row r="399" customFormat="false" ht="15" hidden="false" customHeight="false" outlineLevel="0" collapsed="false">
      <c r="B399" s="98" t="s">
        <v>89</v>
      </c>
      <c r="C399" s="58" t="s">
        <v>14</v>
      </c>
      <c r="D399" s="56" t="s">
        <v>367</v>
      </c>
      <c r="E399" s="65" t="s">
        <v>384</v>
      </c>
      <c r="F399" s="65" t="n">
        <v>300</v>
      </c>
      <c r="G399" s="65" t="n">
        <f aca="false">G400</f>
        <v>10296</v>
      </c>
    </row>
    <row r="400" customFormat="false" ht="25.35" hidden="false" customHeight="false" outlineLevel="0" collapsed="false">
      <c r="B400" s="98" t="s">
        <v>372</v>
      </c>
      <c r="C400" s="55" t="s">
        <v>14</v>
      </c>
      <c r="D400" s="56" t="s">
        <v>367</v>
      </c>
      <c r="E400" s="65" t="s">
        <v>384</v>
      </c>
      <c r="F400" s="65" t="n">
        <v>320</v>
      </c>
      <c r="G400" s="65" t="n">
        <v>10296</v>
      </c>
    </row>
    <row r="401" customFormat="false" ht="25.35" hidden="false" customHeight="false" outlineLevel="0" collapsed="false">
      <c r="B401" s="70" t="s">
        <v>385</v>
      </c>
      <c r="C401" s="47" t="s">
        <v>14</v>
      </c>
      <c r="D401" s="48" t="s">
        <v>367</v>
      </c>
      <c r="E401" s="62" t="s">
        <v>386</v>
      </c>
      <c r="F401" s="62"/>
      <c r="G401" s="62" t="n">
        <f aca="false">G402</f>
        <v>17</v>
      </c>
    </row>
    <row r="402" customFormat="false" ht="49.25" hidden="false" customHeight="false" outlineLevel="0" collapsed="false">
      <c r="B402" s="70" t="s">
        <v>387</v>
      </c>
      <c r="C402" s="50" t="s">
        <v>14</v>
      </c>
      <c r="D402" s="48" t="s">
        <v>367</v>
      </c>
      <c r="E402" s="62" t="s">
        <v>388</v>
      </c>
      <c r="F402" s="62"/>
      <c r="G402" s="62" t="n">
        <f aca="false">G403</f>
        <v>17</v>
      </c>
    </row>
    <row r="403" customFormat="false" ht="15" hidden="false" customHeight="false" outlineLevel="0" collapsed="false">
      <c r="B403" s="98" t="s">
        <v>89</v>
      </c>
      <c r="C403" s="58" t="s">
        <v>14</v>
      </c>
      <c r="D403" s="56" t="s">
        <v>367</v>
      </c>
      <c r="E403" s="65" t="s">
        <v>388</v>
      </c>
      <c r="F403" s="65" t="n">
        <v>300</v>
      </c>
      <c r="G403" s="65" t="n">
        <f aca="false">G404</f>
        <v>17</v>
      </c>
    </row>
    <row r="404" customFormat="false" ht="25.35" hidden="false" customHeight="false" outlineLevel="0" collapsed="false">
      <c r="B404" s="98" t="s">
        <v>372</v>
      </c>
      <c r="C404" s="55" t="s">
        <v>14</v>
      </c>
      <c r="D404" s="56" t="s">
        <v>367</v>
      </c>
      <c r="E404" s="65" t="s">
        <v>388</v>
      </c>
      <c r="F404" s="65" t="n">
        <v>320</v>
      </c>
      <c r="G404" s="65" t="n">
        <v>17</v>
      </c>
    </row>
    <row r="405" customFormat="false" ht="37.3" hidden="false" customHeight="false" outlineLevel="0" collapsed="false">
      <c r="B405" s="63" t="s">
        <v>338</v>
      </c>
      <c r="C405" s="50" t="s">
        <v>14</v>
      </c>
      <c r="D405" s="48" t="s">
        <v>367</v>
      </c>
      <c r="E405" s="62" t="s">
        <v>339</v>
      </c>
      <c r="F405" s="65"/>
      <c r="G405" s="62" t="n">
        <f aca="false">G406</f>
        <v>490</v>
      </c>
    </row>
    <row r="406" customFormat="false" ht="37.3" hidden="false" customHeight="false" outlineLevel="0" collapsed="false">
      <c r="B406" s="63" t="s">
        <v>340</v>
      </c>
      <c r="C406" s="50" t="s">
        <v>14</v>
      </c>
      <c r="D406" s="48" t="s">
        <v>367</v>
      </c>
      <c r="E406" s="62" t="s">
        <v>341</v>
      </c>
      <c r="F406" s="65"/>
      <c r="G406" s="62" t="n">
        <f aca="false">G407</f>
        <v>490</v>
      </c>
    </row>
    <row r="407" customFormat="false" ht="25.35" hidden="false" customHeight="false" outlineLevel="0" collapsed="false">
      <c r="B407" s="63" t="s">
        <v>342</v>
      </c>
      <c r="C407" s="50" t="s">
        <v>14</v>
      </c>
      <c r="D407" s="48" t="s">
        <v>367</v>
      </c>
      <c r="E407" s="62" t="s">
        <v>343</v>
      </c>
      <c r="F407" s="65"/>
      <c r="G407" s="62" t="n">
        <f aca="false">G408</f>
        <v>490</v>
      </c>
    </row>
    <row r="408" customFormat="false" ht="25.35" hidden="false" customHeight="false" outlineLevel="0" collapsed="false">
      <c r="B408" s="54" t="s">
        <v>344</v>
      </c>
      <c r="C408" s="55" t="s">
        <v>14</v>
      </c>
      <c r="D408" s="56" t="s">
        <v>367</v>
      </c>
      <c r="E408" s="65" t="s">
        <v>343</v>
      </c>
      <c r="F408" s="65" t="n">
        <v>600</v>
      </c>
      <c r="G408" s="65" t="n">
        <f aca="false">G409</f>
        <v>490</v>
      </c>
    </row>
    <row r="409" customFormat="false" ht="37.3" hidden="false" customHeight="false" outlineLevel="0" collapsed="false">
      <c r="B409" s="141" t="s">
        <v>345</v>
      </c>
      <c r="C409" s="55" t="s">
        <v>14</v>
      </c>
      <c r="D409" s="56" t="s">
        <v>367</v>
      </c>
      <c r="E409" s="65" t="s">
        <v>343</v>
      </c>
      <c r="F409" s="65" t="n">
        <v>630</v>
      </c>
      <c r="G409" s="65" t="n">
        <v>490</v>
      </c>
    </row>
    <row r="410" customFormat="false" ht="15" hidden="false" customHeight="false" outlineLevel="0" collapsed="false">
      <c r="B410" s="97" t="s">
        <v>389</v>
      </c>
      <c r="C410" s="27" t="s">
        <v>14</v>
      </c>
      <c r="D410" s="44" t="s">
        <v>390</v>
      </c>
      <c r="E410" s="60"/>
      <c r="F410" s="60"/>
      <c r="G410" s="60" t="n">
        <f aca="false">SUM(G411)</f>
        <v>3576</v>
      </c>
    </row>
    <row r="411" customFormat="false" ht="37.3" hidden="false" customHeight="false" outlineLevel="0" collapsed="false">
      <c r="B411" s="63" t="s">
        <v>261</v>
      </c>
      <c r="C411" s="50" t="s">
        <v>14</v>
      </c>
      <c r="D411" s="48" t="s">
        <v>390</v>
      </c>
      <c r="E411" s="62" t="s">
        <v>262</v>
      </c>
      <c r="F411" s="62"/>
      <c r="G411" s="62" t="n">
        <f aca="false">G412</f>
        <v>3576</v>
      </c>
    </row>
    <row r="412" customFormat="false" ht="25.35" hidden="false" customHeight="false" outlineLevel="0" collapsed="false">
      <c r="B412" s="63" t="s">
        <v>273</v>
      </c>
      <c r="C412" s="47" t="s">
        <v>14</v>
      </c>
      <c r="D412" s="48" t="s">
        <v>390</v>
      </c>
      <c r="E412" s="62" t="s">
        <v>274</v>
      </c>
      <c r="F412" s="142"/>
      <c r="G412" s="62" t="n">
        <f aca="false">G413</f>
        <v>3576</v>
      </c>
    </row>
    <row r="413" customFormat="false" ht="15" hidden="false" customHeight="false" outlineLevel="0" collapsed="false">
      <c r="B413" s="63" t="s">
        <v>391</v>
      </c>
      <c r="C413" s="50" t="s">
        <v>14</v>
      </c>
      <c r="D413" s="48" t="s">
        <v>390</v>
      </c>
      <c r="E413" s="62" t="s">
        <v>392</v>
      </c>
      <c r="F413" s="62"/>
      <c r="G413" s="62" t="n">
        <f aca="false">G414</f>
        <v>3576</v>
      </c>
    </row>
    <row r="414" customFormat="false" ht="15" hidden="false" customHeight="false" outlineLevel="0" collapsed="false">
      <c r="B414" s="73" t="s">
        <v>89</v>
      </c>
      <c r="C414" s="58" t="s">
        <v>14</v>
      </c>
      <c r="D414" s="56" t="s">
        <v>393</v>
      </c>
      <c r="E414" s="65" t="s">
        <v>392</v>
      </c>
      <c r="F414" s="65" t="n">
        <v>300</v>
      </c>
      <c r="G414" s="65" t="n">
        <f aca="false">G415</f>
        <v>3576</v>
      </c>
    </row>
    <row r="415" s="1" customFormat="true" ht="25.35" hidden="false" customHeight="false" outlineLevel="0" collapsed="false">
      <c r="B415" s="98" t="s">
        <v>372</v>
      </c>
      <c r="C415" s="55" t="s">
        <v>14</v>
      </c>
      <c r="D415" s="56" t="s">
        <v>393</v>
      </c>
      <c r="E415" s="65" t="s">
        <v>392</v>
      </c>
      <c r="F415" s="65" t="n">
        <v>320</v>
      </c>
      <c r="G415" s="65" t="n">
        <v>3576</v>
      </c>
    </row>
    <row r="416" customFormat="false" ht="15" hidden="false" customHeight="false" outlineLevel="0" collapsed="false">
      <c r="B416" s="97" t="s">
        <v>394</v>
      </c>
      <c r="C416" s="27" t="s">
        <v>14</v>
      </c>
      <c r="D416" s="44" t="s">
        <v>395</v>
      </c>
      <c r="E416" s="60"/>
      <c r="F416" s="75"/>
      <c r="G416" s="76" t="n">
        <f aca="false">G417</f>
        <v>1744</v>
      </c>
    </row>
    <row r="417" customFormat="false" ht="37.3" hidden="false" customHeight="false" outlineLevel="0" collapsed="false">
      <c r="B417" s="104" t="s">
        <v>396</v>
      </c>
      <c r="C417" s="50" t="s">
        <v>14</v>
      </c>
      <c r="D417" s="48" t="s">
        <v>395</v>
      </c>
      <c r="E417" s="62" t="s">
        <v>20</v>
      </c>
      <c r="F417" s="62"/>
      <c r="G417" s="49" t="n">
        <f aca="false">G418</f>
        <v>1744</v>
      </c>
    </row>
    <row r="418" customFormat="false" ht="25.35" hidden="false" customHeight="false" outlineLevel="0" collapsed="false">
      <c r="B418" s="63" t="s">
        <v>397</v>
      </c>
      <c r="C418" s="47" t="s">
        <v>14</v>
      </c>
      <c r="D418" s="48" t="s">
        <v>395</v>
      </c>
      <c r="E418" s="62" t="s">
        <v>398</v>
      </c>
      <c r="F418" s="62"/>
      <c r="G418" s="49" t="n">
        <f aca="false">G419</f>
        <v>1744</v>
      </c>
    </row>
    <row r="419" customFormat="false" ht="25.35" hidden="false" customHeight="false" outlineLevel="0" collapsed="false">
      <c r="B419" s="63" t="s">
        <v>399</v>
      </c>
      <c r="C419" s="50" t="s">
        <v>14</v>
      </c>
      <c r="D419" s="48" t="s">
        <v>395</v>
      </c>
      <c r="E419" s="62" t="s">
        <v>400</v>
      </c>
      <c r="F419" s="62"/>
      <c r="G419" s="49" t="n">
        <f aca="false">G420+G422</f>
        <v>1744</v>
      </c>
    </row>
    <row r="420" customFormat="false" ht="37.3" hidden="false" customHeight="false" outlineLevel="0" collapsed="false">
      <c r="B420" s="54" t="s">
        <v>25</v>
      </c>
      <c r="C420" s="58" t="s">
        <v>14</v>
      </c>
      <c r="D420" s="56" t="s">
        <v>395</v>
      </c>
      <c r="E420" s="65" t="s">
        <v>400</v>
      </c>
      <c r="F420" s="65" t="n">
        <v>100</v>
      </c>
      <c r="G420" s="57" t="n">
        <f aca="false">G421</f>
        <v>1510</v>
      </c>
    </row>
    <row r="421" customFormat="false" ht="15" hidden="false" customHeight="false" outlineLevel="0" collapsed="false">
      <c r="B421" s="54" t="s">
        <v>27</v>
      </c>
      <c r="C421" s="55" t="s">
        <v>14</v>
      </c>
      <c r="D421" s="56" t="s">
        <v>395</v>
      </c>
      <c r="E421" s="65" t="s">
        <v>400</v>
      </c>
      <c r="F421" s="65" t="n">
        <v>120</v>
      </c>
      <c r="G421" s="57" t="n">
        <v>1510</v>
      </c>
    </row>
    <row r="422" customFormat="false" ht="25.35" hidden="false" customHeight="false" outlineLevel="0" collapsed="false">
      <c r="B422" s="54" t="s">
        <v>35</v>
      </c>
      <c r="C422" s="58" t="s">
        <v>14</v>
      </c>
      <c r="D422" s="56" t="s">
        <v>395</v>
      </c>
      <c r="E422" s="65" t="s">
        <v>400</v>
      </c>
      <c r="F422" s="65" t="n">
        <v>200</v>
      </c>
      <c r="G422" s="137" t="n">
        <f aca="false">G423</f>
        <v>234</v>
      </c>
    </row>
    <row r="423" customFormat="false" ht="25.35" hidden="false" customHeight="false" outlineLevel="0" collapsed="false">
      <c r="B423" s="54" t="s">
        <v>36</v>
      </c>
      <c r="C423" s="55" t="s">
        <v>14</v>
      </c>
      <c r="D423" s="56" t="s">
        <v>395</v>
      </c>
      <c r="E423" s="65" t="s">
        <v>400</v>
      </c>
      <c r="F423" s="65" t="n">
        <v>240</v>
      </c>
      <c r="G423" s="137" t="n">
        <v>234</v>
      </c>
    </row>
    <row r="424" customFormat="false" ht="15" hidden="false" customHeight="false" outlineLevel="0" collapsed="false">
      <c r="B424" s="36" t="s">
        <v>401</v>
      </c>
      <c r="C424" s="37" t="s">
        <v>14</v>
      </c>
      <c r="D424" s="38" t="s">
        <v>402</v>
      </c>
      <c r="E424" s="39"/>
      <c r="F424" s="40"/>
      <c r="G424" s="41" t="n">
        <f aca="false">SUM(G425)</f>
        <v>30</v>
      </c>
    </row>
    <row r="425" customFormat="false" ht="15" hidden="false" customHeight="false" outlineLevel="0" collapsed="false">
      <c r="B425" s="97" t="s">
        <v>403</v>
      </c>
      <c r="C425" s="43" t="s">
        <v>14</v>
      </c>
      <c r="D425" s="44" t="s">
        <v>404</v>
      </c>
      <c r="E425" s="60"/>
      <c r="F425" s="75"/>
      <c r="G425" s="75" t="n">
        <f aca="false">SUM(G426)</f>
        <v>30</v>
      </c>
    </row>
    <row r="426" customFormat="false" ht="37.3" hidden="false" customHeight="false" outlineLevel="0" collapsed="false">
      <c r="B426" s="63" t="s">
        <v>338</v>
      </c>
      <c r="C426" s="47" t="s">
        <v>14</v>
      </c>
      <c r="D426" s="48" t="s">
        <v>404</v>
      </c>
      <c r="E426" s="62" t="s">
        <v>339</v>
      </c>
      <c r="F426" s="65"/>
      <c r="G426" s="49" t="n">
        <f aca="false">G427</f>
        <v>30</v>
      </c>
    </row>
    <row r="427" customFormat="false" ht="37.3" hidden="false" customHeight="false" outlineLevel="0" collapsed="false">
      <c r="B427" s="63" t="s">
        <v>340</v>
      </c>
      <c r="C427" s="50" t="s">
        <v>14</v>
      </c>
      <c r="D427" s="48" t="s">
        <v>404</v>
      </c>
      <c r="E427" s="62" t="s">
        <v>341</v>
      </c>
      <c r="F427" s="65"/>
      <c r="G427" s="49" t="n">
        <f aca="false">G428</f>
        <v>30</v>
      </c>
    </row>
    <row r="428" customFormat="false" ht="25.35" hidden="false" customHeight="false" outlineLevel="0" collapsed="false">
      <c r="B428" s="63" t="s">
        <v>342</v>
      </c>
      <c r="C428" s="47" t="s">
        <v>14</v>
      </c>
      <c r="D428" s="48" t="s">
        <v>404</v>
      </c>
      <c r="E428" s="62" t="s">
        <v>343</v>
      </c>
      <c r="F428" s="62"/>
      <c r="G428" s="49" t="n">
        <f aca="false">G429</f>
        <v>30</v>
      </c>
    </row>
    <row r="429" customFormat="false" ht="25.35" hidden="false" customHeight="false" outlineLevel="0" collapsed="false">
      <c r="B429" s="54" t="s">
        <v>344</v>
      </c>
      <c r="C429" s="55" t="s">
        <v>14</v>
      </c>
      <c r="D429" s="56" t="s">
        <v>404</v>
      </c>
      <c r="E429" s="65" t="s">
        <v>343</v>
      </c>
      <c r="F429" s="65" t="n">
        <v>600</v>
      </c>
      <c r="G429" s="57" t="n">
        <f aca="false">G430</f>
        <v>30</v>
      </c>
    </row>
    <row r="430" customFormat="false" ht="37.3" hidden="false" customHeight="false" outlineLevel="0" collapsed="false">
      <c r="B430" s="141" t="s">
        <v>345</v>
      </c>
      <c r="C430" s="58" t="s">
        <v>14</v>
      </c>
      <c r="D430" s="56" t="s">
        <v>404</v>
      </c>
      <c r="E430" s="65" t="s">
        <v>343</v>
      </c>
      <c r="F430" s="65" t="n">
        <v>630</v>
      </c>
      <c r="G430" s="57" t="n">
        <v>30</v>
      </c>
    </row>
    <row r="431" customFormat="false" ht="37.3" hidden="false" customHeight="false" outlineLevel="0" collapsed="false">
      <c r="B431" s="99" t="s">
        <v>405</v>
      </c>
      <c r="C431" s="100" t="s">
        <v>14</v>
      </c>
      <c r="D431" s="38" t="s">
        <v>406</v>
      </c>
      <c r="E431" s="39"/>
      <c r="F431" s="143"/>
      <c r="G431" s="39" t="n">
        <f aca="false">G432+G436</f>
        <v>50758</v>
      </c>
    </row>
    <row r="432" customFormat="false" ht="25.35" hidden="false" customHeight="false" outlineLevel="0" collapsed="false">
      <c r="B432" s="110" t="s">
        <v>407</v>
      </c>
      <c r="C432" s="27" t="s">
        <v>14</v>
      </c>
      <c r="D432" s="44" t="s">
        <v>408</v>
      </c>
      <c r="E432" s="60"/>
      <c r="F432" s="60"/>
      <c r="G432" s="60" t="n">
        <f aca="false">G433</f>
        <v>15677</v>
      </c>
    </row>
    <row r="433" customFormat="false" ht="15" hidden="false" customHeight="false" outlineLevel="0" collapsed="false">
      <c r="B433" s="77" t="s">
        <v>409</v>
      </c>
      <c r="C433" s="50" t="s">
        <v>14</v>
      </c>
      <c r="D433" s="48" t="s">
        <v>408</v>
      </c>
      <c r="E433" s="62" t="s">
        <v>410</v>
      </c>
      <c r="F433" s="144"/>
      <c r="G433" s="62" t="n">
        <f aca="false">G434</f>
        <v>15677</v>
      </c>
    </row>
    <row r="434" customFormat="false" ht="15" hidden="false" customHeight="false" outlineLevel="0" collapsed="false">
      <c r="B434" s="73" t="s">
        <v>58</v>
      </c>
      <c r="C434" s="58" t="s">
        <v>14</v>
      </c>
      <c r="D434" s="56" t="s">
        <v>408</v>
      </c>
      <c r="E434" s="65" t="s">
        <v>410</v>
      </c>
      <c r="F434" s="65" t="n">
        <v>500</v>
      </c>
      <c r="G434" s="65" t="n">
        <f aca="false">G435</f>
        <v>15677</v>
      </c>
    </row>
    <row r="435" customFormat="false" ht="15" hidden="false" customHeight="false" outlineLevel="0" collapsed="false">
      <c r="B435" s="73" t="s">
        <v>411</v>
      </c>
      <c r="C435" s="55" t="s">
        <v>14</v>
      </c>
      <c r="D435" s="56" t="s">
        <v>408</v>
      </c>
      <c r="E435" s="65" t="s">
        <v>410</v>
      </c>
      <c r="F435" s="65" t="n">
        <v>510</v>
      </c>
      <c r="G435" s="65" t="n">
        <v>15677</v>
      </c>
    </row>
    <row r="436" customFormat="false" ht="15" hidden="false" customHeight="false" outlineLevel="0" collapsed="false">
      <c r="B436" s="97" t="s">
        <v>412</v>
      </c>
      <c r="C436" s="37" t="s">
        <v>14</v>
      </c>
      <c r="D436" s="44" t="s">
        <v>413</v>
      </c>
      <c r="E436" s="60"/>
      <c r="F436" s="145"/>
      <c r="G436" s="60" t="n">
        <f aca="false">G440+G437</f>
        <v>35081</v>
      </c>
    </row>
    <row r="437" customFormat="false" ht="49.25" hidden="false" customHeight="false" outlineLevel="0" collapsed="false">
      <c r="B437" s="70" t="s">
        <v>31</v>
      </c>
      <c r="C437" s="50" t="s">
        <v>14</v>
      </c>
      <c r="D437" s="48" t="s">
        <v>413</v>
      </c>
      <c r="E437" s="62" t="s">
        <v>414</v>
      </c>
      <c r="F437" s="146"/>
      <c r="G437" s="62" t="n">
        <f aca="false">G438</f>
        <v>739</v>
      </c>
    </row>
    <row r="438" customFormat="false" ht="15" hidden="false" customHeight="false" outlineLevel="0" collapsed="false">
      <c r="B438" s="73" t="s">
        <v>58</v>
      </c>
      <c r="C438" s="55" t="s">
        <v>14</v>
      </c>
      <c r="D438" s="56" t="s">
        <v>413</v>
      </c>
      <c r="E438" s="65" t="s">
        <v>414</v>
      </c>
      <c r="F438" s="65" t="n">
        <v>500</v>
      </c>
      <c r="G438" s="65" t="n">
        <f aca="false">G439</f>
        <v>739</v>
      </c>
    </row>
    <row r="439" customFormat="false" ht="15" hidden="false" customHeight="false" outlineLevel="0" collapsed="false">
      <c r="B439" s="73" t="s">
        <v>59</v>
      </c>
      <c r="C439" s="55" t="s">
        <v>14</v>
      </c>
      <c r="D439" s="56" t="s">
        <v>413</v>
      </c>
      <c r="E439" s="65" t="s">
        <v>414</v>
      </c>
      <c r="F439" s="83" t="n">
        <v>540</v>
      </c>
      <c r="G439" s="65" t="n">
        <v>739</v>
      </c>
    </row>
    <row r="440" customFormat="false" ht="15" hidden="false" customHeight="false" outlineLevel="0" collapsed="false">
      <c r="B440" s="77" t="s">
        <v>180</v>
      </c>
      <c r="C440" s="50" t="s">
        <v>14</v>
      </c>
      <c r="D440" s="48" t="s">
        <v>413</v>
      </c>
      <c r="E440" s="62" t="s">
        <v>181</v>
      </c>
      <c r="F440" s="62"/>
      <c r="G440" s="62" t="n">
        <f aca="false">G441</f>
        <v>34342</v>
      </c>
    </row>
    <row r="441" customFormat="false" ht="15" hidden="false" customHeight="false" outlineLevel="0" collapsed="false">
      <c r="B441" s="73" t="s">
        <v>58</v>
      </c>
      <c r="C441" s="58" t="s">
        <v>14</v>
      </c>
      <c r="D441" s="56" t="s">
        <v>413</v>
      </c>
      <c r="E441" s="65" t="s">
        <v>181</v>
      </c>
      <c r="F441" s="65" t="n">
        <v>500</v>
      </c>
      <c r="G441" s="65" t="n">
        <f aca="false">G442</f>
        <v>34342</v>
      </c>
    </row>
    <row r="442" customFormat="false" ht="15" hidden="false" customHeight="false" outlineLevel="0" collapsed="false">
      <c r="B442" s="73" t="s">
        <v>59</v>
      </c>
      <c r="C442" s="55" t="s">
        <v>14</v>
      </c>
      <c r="D442" s="56" t="s">
        <v>413</v>
      </c>
      <c r="E442" s="65" t="s">
        <v>181</v>
      </c>
      <c r="F442" s="83" t="n">
        <v>540</v>
      </c>
      <c r="G442" s="65" t="n">
        <v>34342</v>
      </c>
    </row>
    <row r="443" customFormat="false" ht="15" hidden="false" customHeight="false" outlineLevel="0" collapsed="false">
      <c r="B443" s="31"/>
      <c r="C443" s="31"/>
      <c r="D443" s="31"/>
      <c r="E443" s="31"/>
      <c r="F443" s="31"/>
      <c r="G443" s="31"/>
    </row>
    <row r="444" customFormat="false" ht="25.35" hidden="false" customHeight="false" outlineLevel="0" collapsed="false">
      <c r="A444" s="147"/>
      <c r="B444" s="148" t="s">
        <v>415</v>
      </c>
      <c r="C444" s="43" t="s">
        <v>416</v>
      </c>
      <c r="D444" s="56"/>
      <c r="E444" s="65"/>
      <c r="F444" s="83"/>
      <c r="G444" s="60" t="n">
        <f aca="false">SUM(G453+G512+G445)</f>
        <v>806128</v>
      </c>
      <c r="H444" s="147"/>
      <c r="I444" s="147"/>
      <c r="J444" s="147"/>
      <c r="K444" s="147"/>
      <c r="L444" s="147"/>
      <c r="M444" s="147"/>
      <c r="N444" s="147"/>
      <c r="O444" s="147"/>
    </row>
    <row r="445" customFormat="false" ht="15" hidden="false" customHeight="false" outlineLevel="0" collapsed="false">
      <c r="A445" s="147"/>
      <c r="B445" s="149" t="s">
        <v>166</v>
      </c>
      <c r="C445" s="100" t="s">
        <v>416</v>
      </c>
      <c r="D445" s="150" t="s">
        <v>167</v>
      </c>
      <c r="E445" s="65"/>
      <c r="F445" s="83"/>
      <c r="G445" s="39" t="n">
        <f aca="false">G446</f>
        <v>886</v>
      </c>
      <c r="H445" s="147"/>
      <c r="I445" s="147"/>
      <c r="J445" s="147"/>
      <c r="K445" s="147"/>
      <c r="L445" s="147"/>
      <c r="M445" s="147"/>
      <c r="N445" s="147"/>
      <c r="O445" s="147"/>
    </row>
    <row r="446" customFormat="false" ht="15" hidden="false" customHeight="false" outlineLevel="0" collapsed="false">
      <c r="A446" s="147"/>
      <c r="B446" s="97" t="s">
        <v>168</v>
      </c>
      <c r="C446" s="43" t="s">
        <v>416</v>
      </c>
      <c r="D446" s="138" t="s">
        <v>169</v>
      </c>
      <c r="E446" s="65"/>
      <c r="F446" s="83"/>
      <c r="G446" s="60" t="n">
        <f aca="false">G447</f>
        <v>886</v>
      </c>
      <c r="H446" s="147"/>
      <c r="I446" s="147"/>
      <c r="J446" s="147"/>
      <c r="K446" s="147"/>
      <c r="L446" s="147"/>
      <c r="M446" s="147"/>
      <c r="N446" s="147"/>
      <c r="O446" s="147"/>
    </row>
    <row r="447" customFormat="false" ht="25.35" hidden="false" customHeight="false" outlineLevel="0" collapsed="false">
      <c r="A447" s="147"/>
      <c r="B447" s="70" t="s">
        <v>417</v>
      </c>
      <c r="C447" s="50" t="s">
        <v>416</v>
      </c>
      <c r="D447" s="48" t="s">
        <v>169</v>
      </c>
      <c r="E447" s="114" t="s">
        <v>418</v>
      </c>
      <c r="F447" s="114"/>
      <c r="G447" s="62" t="n">
        <f aca="false">G448</f>
        <v>886</v>
      </c>
      <c r="H447" s="147"/>
      <c r="I447" s="147"/>
      <c r="J447" s="147"/>
      <c r="K447" s="147"/>
      <c r="L447" s="147"/>
      <c r="M447" s="147"/>
      <c r="N447" s="147"/>
      <c r="O447" s="147"/>
    </row>
    <row r="448" customFormat="false" ht="15" hidden="false" customHeight="false" outlineLevel="0" collapsed="false">
      <c r="A448" s="147"/>
      <c r="B448" s="77" t="s">
        <v>419</v>
      </c>
      <c r="C448" s="50" t="s">
        <v>416</v>
      </c>
      <c r="D448" s="48" t="s">
        <v>169</v>
      </c>
      <c r="E448" s="114" t="s">
        <v>420</v>
      </c>
      <c r="F448" s="114"/>
      <c r="G448" s="62" t="n">
        <f aca="false">G449</f>
        <v>886</v>
      </c>
      <c r="H448" s="147"/>
      <c r="I448" s="147"/>
      <c r="J448" s="147"/>
      <c r="K448" s="147"/>
      <c r="L448" s="147"/>
      <c r="M448" s="147"/>
      <c r="N448" s="147"/>
      <c r="O448" s="147"/>
    </row>
    <row r="449" customFormat="false" ht="15" hidden="false" customHeight="false" outlineLevel="0" collapsed="false">
      <c r="A449" s="147"/>
      <c r="B449" s="151" t="s">
        <v>421</v>
      </c>
      <c r="C449" s="50" t="s">
        <v>416</v>
      </c>
      <c r="D449" s="48" t="s">
        <v>169</v>
      </c>
      <c r="E449" s="114" t="s">
        <v>422</v>
      </c>
      <c r="F449" s="116"/>
      <c r="G449" s="62" t="n">
        <f aca="false">G450</f>
        <v>886</v>
      </c>
      <c r="H449" s="147"/>
      <c r="I449" s="147"/>
      <c r="J449" s="147"/>
      <c r="K449" s="147"/>
      <c r="L449" s="147"/>
      <c r="M449" s="147"/>
      <c r="N449" s="147"/>
      <c r="O449" s="147"/>
    </row>
    <row r="450" customFormat="false" ht="15" hidden="false" customHeight="false" outlineLevel="0" collapsed="false">
      <c r="A450" s="147"/>
      <c r="B450" s="86" t="s">
        <v>174</v>
      </c>
      <c r="C450" s="50" t="s">
        <v>416</v>
      </c>
      <c r="D450" s="48" t="s">
        <v>169</v>
      </c>
      <c r="E450" s="114" t="s">
        <v>423</v>
      </c>
      <c r="F450" s="65"/>
      <c r="G450" s="62" t="n">
        <f aca="false">G451</f>
        <v>886</v>
      </c>
      <c r="H450" s="147"/>
      <c r="I450" s="147"/>
      <c r="J450" s="147"/>
      <c r="K450" s="147"/>
      <c r="L450" s="147"/>
      <c r="M450" s="147"/>
      <c r="N450" s="147"/>
      <c r="O450" s="147"/>
    </row>
    <row r="451" customFormat="false" ht="25.35" hidden="false" customHeight="false" outlineLevel="0" collapsed="false">
      <c r="A451" s="147"/>
      <c r="B451" s="115" t="s">
        <v>176</v>
      </c>
      <c r="C451" s="55" t="s">
        <v>416</v>
      </c>
      <c r="D451" s="56" t="s">
        <v>169</v>
      </c>
      <c r="E451" s="116" t="s">
        <v>423</v>
      </c>
      <c r="F451" s="116" t="s">
        <v>177</v>
      </c>
      <c r="G451" s="65" t="n">
        <f aca="false">G452</f>
        <v>886</v>
      </c>
      <c r="H451" s="147"/>
      <c r="I451" s="147"/>
      <c r="J451" s="147"/>
      <c r="K451" s="147"/>
      <c r="L451" s="147"/>
      <c r="M451" s="147"/>
      <c r="N451" s="147"/>
      <c r="O451" s="147"/>
    </row>
    <row r="452" customFormat="false" ht="15" hidden="false" customHeight="false" outlineLevel="0" collapsed="false">
      <c r="A452" s="147"/>
      <c r="B452" s="115" t="s">
        <v>178</v>
      </c>
      <c r="C452" s="55" t="s">
        <v>416</v>
      </c>
      <c r="D452" s="56" t="s">
        <v>169</v>
      </c>
      <c r="E452" s="116" t="s">
        <v>423</v>
      </c>
      <c r="F452" s="116" t="s">
        <v>179</v>
      </c>
      <c r="G452" s="65" t="n">
        <v>886</v>
      </c>
      <c r="H452" s="147"/>
      <c r="I452" s="147"/>
      <c r="J452" s="147"/>
      <c r="K452" s="147"/>
      <c r="L452" s="147"/>
      <c r="M452" s="147"/>
      <c r="N452" s="147"/>
      <c r="O452" s="147"/>
    </row>
    <row r="453" customFormat="false" ht="15" hidden="false" customHeight="false" outlineLevel="0" collapsed="false">
      <c r="B453" s="36" t="s">
        <v>334</v>
      </c>
      <c r="C453" s="27" t="s">
        <v>416</v>
      </c>
      <c r="D453" s="152" t="s">
        <v>335</v>
      </c>
      <c r="E453" s="40"/>
      <c r="F453" s="40"/>
      <c r="G453" s="40" t="n">
        <f aca="false">SUM(G454+G468+G489)</f>
        <v>797122</v>
      </c>
    </row>
    <row r="454" customFormat="false" ht="15" hidden="false" customHeight="false" outlineLevel="0" collapsed="false">
      <c r="B454" s="36" t="s">
        <v>424</v>
      </c>
      <c r="C454" s="43" t="s">
        <v>416</v>
      </c>
      <c r="D454" s="44" t="s">
        <v>425</v>
      </c>
      <c r="E454" s="60"/>
      <c r="F454" s="75"/>
      <c r="G454" s="75" t="n">
        <f aca="false">G455</f>
        <v>176911</v>
      </c>
    </row>
    <row r="455" customFormat="false" ht="25.35" hidden="false" customHeight="false" outlineLevel="0" collapsed="false">
      <c r="B455" s="63" t="s">
        <v>417</v>
      </c>
      <c r="C455" s="47" t="s">
        <v>416</v>
      </c>
      <c r="D455" s="48" t="s">
        <v>425</v>
      </c>
      <c r="E455" s="62" t="s">
        <v>418</v>
      </c>
      <c r="F455" s="62"/>
      <c r="G455" s="62" t="n">
        <f aca="false">G456</f>
        <v>176911</v>
      </c>
    </row>
    <row r="456" customFormat="false" ht="15" hidden="false" customHeight="false" outlineLevel="0" collapsed="false">
      <c r="B456" s="63" t="s">
        <v>426</v>
      </c>
      <c r="C456" s="50" t="s">
        <v>416</v>
      </c>
      <c r="D456" s="48" t="s">
        <v>425</v>
      </c>
      <c r="E456" s="62" t="s">
        <v>427</v>
      </c>
      <c r="F456" s="62"/>
      <c r="G456" s="62" t="n">
        <f aca="false">G457+G461</f>
        <v>176911</v>
      </c>
    </row>
    <row r="457" customFormat="false" ht="25.35" hidden="false" customHeight="false" outlineLevel="0" collapsed="false">
      <c r="B457" s="63" t="s">
        <v>428</v>
      </c>
      <c r="C457" s="47" t="s">
        <v>416</v>
      </c>
      <c r="D457" s="48" t="s">
        <v>425</v>
      </c>
      <c r="E457" s="62" t="s">
        <v>429</v>
      </c>
      <c r="F457" s="62"/>
      <c r="G457" s="62" t="n">
        <f aca="false">G458</f>
        <v>59697</v>
      </c>
    </row>
    <row r="458" customFormat="false" ht="49.25" hidden="false" customHeight="false" outlineLevel="0" collapsed="false">
      <c r="B458" s="63" t="s">
        <v>430</v>
      </c>
      <c r="C458" s="50" t="s">
        <v>416</v>
      </c>
      <c r="D458" s="48" t="s">
        <v>425</v>
      </c>
      <c r="E458" s="62" t="s">
        <v>431</v>
      </c>
      <c r="F458" s="62"/>
      <c r="G458" s="62" t="n">
        <f aca="false">G459</f>
        <v>59697</v>
      </c>
    </row>
    <row r="459" customFormat="false" ht="25.35" hidden="false" customHeight="false" outlineLevel="0" collapsed="false">
      <c r="B459" s="54" t="s">
        <v>344</v>
      </c>
      <c r="C459" s="58" t="s">
        <v>416</v>
      </c>
      <c r="D459" s="56" t="s">
        <v>425</v>
      </c>
      <c r="E459" s="65" t="s">
        <v>431</v>
      </c>
      <c r="F459" s="65" t="n">
        <v>600</v>
      </c>
      <c r="G459" s="65" t="n">
        <f aca="false">G460</f>
        <v>59697</v>
      </c>
    </row>
    <row r="460" s="147" customFormat="true" ht="15" hidden="false" customHeight="false" outlineLevel="0" collapsed="false">
      <c r="A460" s="1"/>
      <c r="B460" s="54" t="s">
        <v>365</v>
      </c>
      <c r="C460" s="55" t="s">
        <v>416</v>
      </c>
      <c r="D460" s="56" t="s">
        <v>425</v>
      </c>
      <c r="E460" s="65" t="s">
        <v>431</v>
      </c>
      <c r="F460" s="65" t="n">
        <v>620</v>
      </c>
      <c r="G460" s="65" t="n">
        <v>59697</v>
      </c>
      <c r="H460" s="1"/>
      <c r="I460" s="1"/>
      <c r="J460" s="1"/>
      <c r="K460" s="1"/>
      <c r="L460" s="1"/>
      <c r="M460" s="1"/>
      <c r="N460" s="1"/>
      <c r="O460" s="1"/>
    </row>
    <row r="461" customFormat="false" ht="37.3" hidden="false" customHeight="false" outlineLevel="0" collapsed="false">
      <c r="B461" s="63" t="s">
        <v>432</v>
      </c>
      <c r="C461" s="47" t="s">
        <v>416</v>
      </c>
      <c r="D461" s="48" t="s">
        <v>425</v>
      </c>
      <c r="E461" s="62" t="s">
        <v>433</v>
      </c>
      <c r="F461" s="62"/>
      <c r="G461" s="62" t="n">
        <f aca="false">G462+G465</f>
        <v>117214</v>
      </c>
    </row>
    <row r="462" customFormat="false" ht="37.3" hidden="false" customHeight="false" outlineLevel="0" collapsed="false">
      <c r="B462" s="63" t="s">
        <v>434</v>
      </c>
      <c r="C462" s="50" t="s">
        <v>416</v>
      </c>
      <c r="D462" s="48" t="s">
        <v>425</v>
      </c>
      <c r="E462" s="62" t="s">
        <v>435</v>
      </c>
      <c r="F462" s="62"/>
      <c r="G462" s="62" t="n">
        <f aca="false">G463</f>
        <v>58678</v>
      </c>
    </row>
    <row r="463" customFormat="false" ht="25.35" hidden="false" customHeight="false" outlineLevel="0" collapsed="false">
      <c r="B463" s="54" t="s">
        <v>344</v>
      </c>
      <c r="C463" s="58" t="s">
        <v>416</v>
      </c>
      <c r="D463" s="56" t="s">
        <v>425</v>
      </c>
      <c r="E463" s="65" t="s">
        <v>435</v>
      </c>
      <c r="F463" s="65" t="n">
        <v>600</v>
      </c>
      <c r="G463" s="65" t="n">
        <f aca="false">G464</f>
        <v>58678</v>
      </c>
    </row>
    <row r="464" customFormat="false" ht="15" hidden="false" customHeight="false" outlineLevel="0" collapsed="false">
      <c r="B464" s="54" t="s">
        <v>365</v>
      </c>
      <c r="C464" s="55" t="s">
        <v>416</v>
      </c>
      <c r="D464" s="56" t="s">
        <v>425</v>
      </c>
      <c r="E464" s="65" t="s">
        <v>435</v>
      </c>
      <c r="F464" s="65" t="n">
        <v>620</v>
      </c>
      <c r="G464" s="65" t="n">
        <v>58678</v>
      </c>
    </row>
    <row r="465" customFormat="false" ht="25.35" hidden="false" customHeight="false" outlineLevel="0" collapsed="false">
      <c r="B465" s="63" t="s">
        <v>436</v>
      </c>
      <c r="C465" s="47" t="s">
        <v>416</v>
      </c>
      <c r="D465" s="48" t="s">
        <v>425</v>
      </c>
      <c r="E465" s="62" t="s">
        <v>437</v>
      </c>
      <c r="F465" s="62"/>
      <c r="G465" s="62" t="n">
        <f aca="false">G466</f>
        <v>58536</v>
      </c>
    </row>
    <row r="466" customFormat="false" ht="25.35" hidden="false" customHeight="false" outlineLevel="0" collapsed="false">
      <c r="B466" s="54" t="s">
        <v>344</v>
      </c>
      <c r="C466" s="55" t="s">
        <v>416</v>
      </c>
      <c r="D466" s="56" t="s">
        <v>425</v>
      </c>
      <c r="E466" s="65" t="s">
        <v>437</v>
      </c>
      <c r="F466" s="65" t="n">
        <v>600</v>
      </c>
      <c r="G466" s="65" t="n">
        <f aca="false">G467</f>
        <v>58536</v>
      </c>
    </row>
    <row r="467" customFormat="false" ht="15" hidden="false" customHeight="false" outlineLevel="0" collapsed="false">
      <c r="B467" s="54" t="s">
        <v>365</v>
      </c>
      <c r="C467" s="58" t="s">
        <v>416</v>
      </c>
      <c r="D467" s="56" t="s">
        <v>425</v>
      </c>
      <c r="E467" s="65" t="s">
        <v>437</v>
      </c>
      <c r="F467" s="65" t="n">
        <v>620</v>
      </c>
      <c r="G467" s="65" t="n">
        <v>58536</v>
      </c>
    </row>
    <row r="468" customFormat="false" ht="15" hidden="false" customHeight="false" outlineLevel="0" collapsed="false">
      <c r="B468" s="131" t="s">
        <v>438</v>
      </c>
      <c r="C468" s="43" t="s">
        <v>416</v>
      </c>
      <c r="D468" s="44" t="s">
        <v>439</v>
      </c>
      <c r="E468" s="60"/>
      <c r="F468" s="75"/>
      <c r="G468" s="75" t="n">
        <f aca="false">G469</f>
        <v>608650</v>
      </c>
    </row>
    <row r="469" customFormat="false" ht="25.35" hidden="false" customHeight="false" outlineLevel="0" collapsed="false">
      <c r="B469" s="63" t="s">
        <v>417</v>
      </c>
      <c r="C469" s="47" t="s">
        <v>416</v>
      </c>
      <c r="D469" s="48" t="s">
        <v>439</v>
      </c>
      <c r="E469" s="62" t="s">
        <v>418</v>
      </c>
      <c r="F469" s="62"/>
      <c r="G469" s="62" t="n">
        <f aca="false">G470</f>
        <v>608650</v>
      </c>
    </row>
    <row r="470" customFormat="false" ht="15" hidden="false" customHeight="false" outlineLevel="0" collapsed="false">
      <c r="B470" s="71" t="s">
        <v>419</v>
      </c>
      <c r="C470" s="50" t="s">
        <v>416</v>
      </c>
      <c r="D470" s="48" t="s">
        <v>439</v>
      </c>
      <c r="E470" s="62" t="s">
        <v>420</v>
      </c>
      <c r="F470" s="62"/>
      <c r="G470" s="62" t="n">
        <f aca="false">G471+G478+G485</f>
        <v>608650</v>
      </c>
    </row>
    <row r="471" customFormat="false" ht="49.25" hidden="false" customHeight="false" outlineLevel="0" collapsed="false">
      <c r="B471" s="153" t="s">
        <v>440</v>
      </c>
      <c r="C471" s="47" t="s">
        <v>416</v>
      </c>
      <c r="D471" s="48" t="s">
        <v>439</v>
      </c>
      <c r="E471" s="62" t="s">
        <v>441</v>
      </c>
      <c r="F471" s="62"/>
      <c r="G471" s="62" t="n">
        <f aca="false">G472+G475</f>
        <v>528560</v>
      </c>
    </row>
    <row r="472" s="1" customFormat="true" ht="61.15" hidden="false" customHeight="false" outlineLevel="0" collapsed="false">
      <c r="B472" s="63" t="s">
        <v>442</v>
      </c>
      <c r="C472" s="50" t="s">
        <v>416</v>
      </c>
      <c r="D472" s="48" t="s">
        <v>439</v>
      </c>
      <c r="E472" s="62" t="s">
        <v>443</v>
      </c>
      <c r="F472" s="62"/>
      <c r="G472" s="62" t="n">
        <f aca="false">G473</f>
        <v>290667</v>
      </c>
    </row>
    <row r="473" customFormat="false" ht="25.35" hidden="false" customHeight="false" outlineLevel="0" collapsed="false">
      <c r="B473" s="54" t="s">
        <v>344</v>
      </c>
      <c r="C473" s="58" t="s">
        <v>416</v>
      </c>
      <c r="D473" s="56" t="s">
        <v>439</v>
      </c>
      <c r="E473" s="65" t="s">
        <v>443</v>
      </c>
      <c r="F473" s="65" t="n">
        <v>600</v>
      </c>
      <c r="G473" s="65" t="n">
        <f aca="false">G474</f>
        <v>290667</v>
      </c>
    </row>
    <row r="474" s="1" customFormat="true" ht="15" hidden="false" customHeight="false" outlineLevel="0" collapsed="false">
      <c r="B474" s="54" t="s">
        <v>365</v>
      </c>
      <c r="C474" s="55" t="s">
        <v>416</v>
      </c>
      <c r="D474" s="56" t="s">
        <v>439</v>
      </c>
      <c r="E474" s="65" t="s">
        <v>443</v>
      </c>
      <c r="F474" s="65" t="n">
        <v>620</v>
      </c>
      <c r="G474" s="65" t="n">
        <v>290667</v>
      </c>
    </row>
    <row r="475" customFormat="false" ht="15" hidden="false" customHeight="false" outlineLevel="0" collapsed="false">
      <c r="B475" s="63" t="s">
        <v>444</v>
      </c>
      <c r="C475" s="47" t="s">
        <v>416</v>
      </c>
      <c r="D475" s="48" t="s">
        <v>439</v>
      </c>
      <c r="E475" s="62" t="s">
        <v>445</v>
      </c>
      <c r="F475" s="62"/>
      <c r="G475" s="62" t="n">
        <f aca="false">G476</f>
        <v>237893</v>
      </c>
    </row>
    <row r="476" customFormat="false" ht="25.35" hidden="false" customHeight="false" outlineLevel="0" collapsed="false">
      <c r="B476" s="54" t="s">
        <v>344</v>
      </c>
      <c r="C476" s="55" t="s">
        <v>416</v>
      </c>
      <c r="D476" s="56" t="s">
        <v>439</v>
      </c>
      <c r="E476" s="65" t="s">
        <v>445</v>
      </c>
      <c r="F476" s="65" t="n">
        <v>600</v>
      </c>
      <c r="G476" s="65" t="n">
        <f aca="false">G477</f>
        <v>237893</v>
      </c>
    </row>
    <row r="477" s="1" customFormat="true" ht="15" hidden="false" customHeight="false" outlineLevel="0" collapsed="false">
      <c r="B477" s="54" t="s">
        <v>365</v>
      </c>
      <c r="C477" s="58" t="s">
        <v>416</v>
      </c>
      <c r="D477" s="56" t="s">
        <v>439</v>
      </c>
      <c r="E477" s="65" t="s">
        <v>445</v>
      </c>
      <c r="F477" s="65" t="n">
        <v>620</v>
      </c>
      <c r="G477" s="65" t="n">
        <v>237893</v>
      </c>
    </row>
    <row r="478" customFormat="false" ht="15" hidden="false" customHeight="false" outlineLevel="0" collapsed="false">
      <c r="B478" s="71" t="s">
        <v>446</v>
      </c>
      <c r="C478" s="50" t="s">
        <v>416</v>
      </c>
      <c r="D478" s="48" t="s">
        <v>439</v>
      </c>
      <c r="E478" s="62" t="s">
        <v>447</v>
      </c>
      <c r="F478" s="62"/>
      <c r="G478" s="62" t="n">
        <f aca="false">G479+G482</f>
        <v>49978</v>
      </c>
    </row>
    <row r="479" customFormat="false" ht="25.35" hidden="false" customHeight="false" outlineLevel="0" collapsed="false">
      <c r="B479" s="63" t="s">
        <v>448</v>
      </c>
      <c r="C479" s="47" t="s">
        <v>416</v>
      </c>
      <c r="D479" s="48" t="s">
        <v>439</v>
      </c>
      <c r="E479" s="62" t="s">
        <v>449</v>
      </c>
      <c r="F479" s="62"/>
      <c r="G479" s="62" t="n">
        <f aca="false">G480</f>
        <v>31305</v>
      </c>
    </row>
    <row r="480" customFormat="false" ht="25.35" hidden="false" customHeight="false" outlineLevel="0" collapsed="false">
      <c r="B480" s="54" t="s">
        <v>344</v>
      </c>
      <c r="C480" s="55" t="s">
        <v>416</v>
      </c>
      <c r="D480" s="56" t="s">
        <v>439</v>
      </c>
      <c r="E480" s="65" t="s">
        <v>449</v>
      </c>
      <c r="F480" s="65" t="n">
        <v>600</v>
      </c>
      <c r="G480" s="65" t="n">
        <f aca="false">G481</f>
        <v>31305</v>
      </c>
    </row>
    <row r="481" customFormat="false" ht="15" hidden="false" customHeight="false" outlineLevel="0" collapsed="false">
      <c r="B481" s="54" t="s">
        <v>365</v>
      </c>
      <c r="C481" s="58" t="s">
        <v>416</v>
      </c>
      <c r="D481" s="56" t="s">
        <v>439</v>
      </c>
      <c r="E481" s="65" t="s">
        <v>449</v>
      </c>
      <c r="F481" s="65" t="n">
        <v>620</v>
      </c>
      <c r="G481" s="65" t="n">
        <v>31305</v>
      </c>
    </row>
    <row r="482" customFormat="false" ht="37.3" hidden="false" customHeight="false" outlineLevel="0" collapsed="false">
      <c r="B482" s="52" t="s">
        <v>450</v>
      </c>
      <c r="C482" s="55" t="s">
        <v>416</v>
      </c>
      <c r="D482" s="48" t="s">
        <v>439</v>
      </c>
      <c r="E482" s="62" t="s">
        <v>451</v>
      </c>
      <c r="F482" s="62"/>
      <c r="G482" s="62" t="n">
        <f aca="false">G483</f>
        <v>18673</v>
      </c>
    </row>
    <row r="483" customFormat="false" ht="25.35" hidden="false" customHeight="false" outlineLevel="0" collapsed="false">
      <c r="B483" s="54" t="s">
        <v>344</v>
      </c>
      <c r="C483" s="58" t="s">
        <v>416</v>
      </c>
      <c r="D483" s="56" t="s">
        <v>439</v>
      </c>
      <c r="E483" s="65" t="s">
        <v>451</v>
      </c>
      <c r="F483" s="65" t="n">
        <v>600</v>
      </c>
      <c r="G483" s="65" t="n">
        <f aca="false">G484</f>
        <v>18673</v>
      </c>
    </row>
    <row r="484" customFormat="false" ht="15" hidden="false" customHeight="false" outlineLevel="0" collapsed="false">
      <c r="B484" s="54" t="s">
        <v>365</v>
      </c>
      <c r="C484" s="55" t="s">
        <v>416</v>
      </c>
      <c r="D484" s="56" t="s">
        <v>439</v>
      </c>
      <c r="E484" s="65" t="s">
        <v>451</v>
      </c>
      <c r="F484" s="65" t="n">
        <v>620</v>
      </c>
      <c r="G484" s="65" t="n">
        <v>18673</v>
      </c>
    </row>
    <row r="485" customFormat="false" ht="25.35" hidden="false" customHeight="false" outlineLevel="0" collapsed="false">
      <c r="B485" s="154" t="s">
        <v>452</v>
      </c>
      <c r="C485" s="50" t="s">
        <v>416</v>
      </c>
      <c r="D485" s="112" t="s">
        <v>439</v>
      </c>
      <c r="E485" s="49" t="s">
        <v>453</v>
      </c>
      <c r="F485" s="57"/>
      <c r="G485" s="49" t="n">
        <f aca="false">G486</f>
        <v>30112</v>
      </c>
    </row>
    <row r="486" customFormat="false" ht="73.1" hidden="false" customHeight="false" outlineLevel="0" collapsed="false">
      <c r="B486" s="125" t="s">
        <v>454</v>
      </c>
      <c r="C486" s="50" t="s">
        <v>416</v>
      </c>
      <c r="D486" s="112" t="s">
        <v>439</v>
      </c>
      <c r="E486" s="49" t="s">
        <v>455</v>
      </c>
      <c r="F486" s="49"/>
      <c r="G486" s="49" t="n">
        <f aca="false">G487</f>
        <v>30112</v>
      </c>
    </row>
    <row r="487" customFormat="false" ht="25.35" hidden="false" customHeight="false" outlineLevel="0" collapsed="false">
      <c r="B487" s="127" t="s">
        <v>344</v>
      </c>
      <c r="C487" s="55" t="s">
        <v>416</v>
      </c>
      <c r="D487" s="93" t="s">
        <v>439</v>
      </c>
      <c r="E487" s="57" t="s">
        <v>455</v>
      </c>
      <c r="F487" s="57" t="n">
        <v>600</v>
      </c>
      <c r="G487" s="57" t="n">
        <f aca="false">G488</f>
        <v>30112</v>
      </c>
    </row>
    <row r="488" customFormat="false" ht="15" hidden="false" customHeight="false" outlineLevel="0" collapsed="false">
      <c r="B488" s="127" t="s">
        <v>365</v>
      </c>
      <c r="C488" s="55" t="s">
        <v>416</v>
      </c>
      <c r="D488" s="93" t="s">
        <v>439</v>
      </c>
      <c r="E488" s="57" t="s">
        <v>455</v>
      </c>
      <c r="F488" s="57" t="n">
        <v>620</v>
      </c>
      <c r="G488" s="57" t="n">
        <v>30112</v>
      </c>
    </row>
    <row r="489" customFormat="false" ht="15" hidden="false" customHeight="false" outlineLevel="0" collapsed="false">
      <c r="B489" s="97" t="s">
        <v>456</v>
      </c>
      <c r="C489" s="27" t="s">
        <v>416</v>
      </c>
      <c r="D489" s="44" t="s">
        <v>457</v>
      </c>
      <c r="E489" s="60"/>
      <c r="F489" s="75"/>
      <c r="G489" s="75" t="n">
        <f aca="false">G490</f>
        <v>11561</v>
      </c>
    </row>
    <row r="490" customFormat="false" ht="25.35" hidden="false" customHeight="false" outlineLevel="0" collapsed="false">
      <c r="B490" s="63" t="s">
        <v>417</v>
      </c>
      <c r="C490" s="50" t="s">
        <v>416</v>
      </c>
      <c r="D490" s="48" t="s">
        <v>457</v>
      </c>
      <c r="E490" s="62" t="s">
        <v>418</v>
      </c>
      <c r="F490" s="62"/>
      <c r="G490" s="62" t="n">
        <f aca="false">G491+G505</f>
        <v>11561</v>
      </c>
    </row>
    <row r="491" customFormat="false" ht="15" hidden="false" customHeight="false" outlineLevel="0" collapsed="false">
      <c r="B491" s="71" t="s">
        <v>419</v>
      </c>
      <c r="C491" s="47" t="s">
        <v>416</v>
      </c>
      <c r="D491" s="48" t="s">
        <v>457</v>
      </c>
      <c r="E491" s="62" t="s">
        <v>420</v>
      </c>
      <c r="F491" s="66"/>
      <c r="G491" s="66" t="n">
        <f aca="false">G492+G498</f>
        <v>3141</v>
      </c>
    </row>
    <row r="492" customFormat="false" ht="25.35" hidden="false" customHeight="false" outlineLevel="0" collapsed="false">
      <c r="B492" s="104" t="s">
        <v>458</v>
      </c>
      <c r="C492" s="50" t="s">
        <v>416</v>
      </c>
      <c r="D492" s="48" t="s">
        <v>457</v>
      </c>
      <c r="E492" s="62" t="s">
        <v>459</v>
      </c>
      <c r="F492" s="62"/>
      <c r="G492" s="62" t="n">
        <f aca="false">G493</f>
        <v>2186</v>
      </c>
    </row>
    <row r="493" customFormat="false" ht="49.25" hidden="false" customHeight="false" outlineLevel="0" collapsed="false">
      <c r="B493" s="63" t="s">
        <v>460</v>
      </c>
      <c r="C493" s="47" t="s">
        <v>416</v>
      </c>
      <c r="D493" s="48" t="s">
        <v>457</v>
      </c>
      <c r="E493" s="62" t="s">
        <v>461</v>
      </c>
      <c r="F493" s="62"/>
      <c r="G493" s="62" t="n">
        <f aca="false">G494+G496</f>
        <v>2186</v>
      </c>
    </row>
    <row r="494" customFormat="false" ht="37.3" hidden="false" customHeight="false" outlineLevel="0" collapsed="false">
      <c r="B494" s="54" t="s">
        <v>25</v>
      </c>
      <c r="C494" s="55" t="s">
        <v>416</v>
      </c>
      <c r="D494" s="56" t="s">
        <v>457</v>
      </c>
      <c r="E494" s="65" t="s">
        <v>461</v>
      </c>
      <c r="F494" s="65" t="n">
        <v>100</v>
      </c>
      <c r="G494" s="65" t="n">
        <f aca="false">G495</f>
        <v>2076</v>
      </c>
    </row>
    <row r="495" customFormat="false" ht="15" hidden="false" customHeight="false" outlineLevel="0" collapsed="false">
      <c r="B495" s="54" t="s">
        <v>462</v>
      </c>
      <c r="C495" s="58" t="s">
        <v>416</v>
      </c>
      <c r="D495" s="56" t="s">
        <v>457</v>
      </c>
      <c r="E495" s="65" t="s">
        <v>461</v>
      </c>
      <c r="F495" s="65" t="n">
        <v>110</v>
      </c>
      <c r="G495" s="65" t="n">
        <v>2076</v>
      </c>
    </row>
    <row r="496" customFormat="false" ht="25.35" hidden="false" customHeight="false" outlineLevel="0" collapsed="false">
      <c r="B496" s="54" t="s">
        <v>35</v>
      </c>
      <c r="C496" s="55" t="s">
        <v>416</v>
      </c>
      <c r="D496" s="56" t="s">
        <v>457</v>
      </c>
      <c r="E496" s="65" t="s">
        <v>461</v>
      </c>
      <c r="F496" s="65" t="n">
        <v>200</v>
      </c>
      <c r="G496" s="65" t="n">
        <f aca="false">G497</f>
        <v>110</v>
      </c>
    </row>
    <row r="497" customFormat="false" ht="25.35" hidden="false" customHeight="false" outlineLevel="0" collapsed="false">
      <c r="B497" s="54" t="s">
        <v>36</v>
      </c>
      <c r="C497" s="58" t="s">
        <v>416</v>
      </c>
      <c r="D497" s="56" t="s">
        <v>457</v>
      </c>
      <c r="E497" s="65" t="s">
        <v>461</v>
      </c>
      <c r="F497" s="65" t="n">
        <v>240</v>
      </c>
      <c r="G497" s="65" t="n">
        <v>110</v>
      </c>
    </row>
    <row r="498" customFormat="false" ht="25.35" hidden="false" customHeight="false" outlineLevel="0" collapsed="false">
      <c r="B498" s="155" t="s">
        <v>463</v>
      </c>
      <c r="C498" s="50" t="s">
        <v>416</v>
      </c>
      <c r="D498" s="48" t="s">
        <v>457</v>
      </c>
      <c r="E498" s="62" t="s">
        <v>453</v>
      </c>
      <c r="F498" s="62"/>
      <c r="G498" s="62" t="n">
        <f aca="false">G502+G499</f>
        <v>955</v>
      </c>
    </row>
    <row r="499" customFormat="false" ht="91.5" hidden="false" customHeight="true" outlineLevel="0" collapsed="false">
      <c r="B499" s="154" t="s">
        <v>464</v>
      </c>
      <c r="C499" s="50" t="s">
        <v>416</v>
      </c>
      <c r="D499" s="112" t="s">
        <v>457</v>
      </c>
      <c r="E499" s="49" t="s">
        <v>465</v>
      </c>
      <c r="F499" s="49"/>
      <c r="G499" s="49" t="n">
        <f aca="false">G500</f>
        <v>180</v>
      </c>
    </row>
    <row r="500" customFormat="false" ht="25.35" hidden="false" customHeight="false" outlineLevel="0" collapsed="false">
      <c r="B500" s="127" t="s">
        <v>344</v>
      </c>
      <c r="C500" s="55" t="s">
        <v>416</v>
      </c>
      <c r="D500" s="93" t="s">
        <v>457</v>
      </c>
      <c r="E500" s="57" t="s">
        <v>465</v>
      </c>
      <c r="F500" s="57" t="n">
        <v>600</v>
      </c>
      <c r="G500" s="57" t="n">
        <f aca="false">G501</f>
        <v>180</v>
      </c>
    </row>
    <row r="501" customFormat="false" ht="15" hidden="false" customHeight="false" outlineLevel="0" collapsed="false">
      <c r="B501" s="127" t="s">
        <v>365</v>
      </c>
      <c r="C501" s="55" t="s">
        <v>416</v>
      </c>
      <c r="D501" s="93" t="s">
        <v>457</v>
      </c>
      <c r="E501" s="57" t="s">
        <v>465</v>
      </c>
      <c r="F501" s="57" t="n">
        <v>620</v>
      </c>
      <c r="G501" s="57" t="n">
        <v>180</v>
      </c>
    </row>
    <row r="502" customFormat="false" ht="49.5" hidden="false" customHeight="true" outlineLevel="0" collapsed="false">
      <c r="B502" s="156" t="s">
        <v>466</v>
      </c>
      <c r="C502" s="47" t="s">
        <v>416</v>
      </c>
      <c r="D502" s="48" t="s">
        <v>457</v>
      </c>
      <c r="E502" s="62" t="s">
        <v>467</v>
      </c>
      <c r="F502" s="62"/>
      <c r="G502" s="62" t="n">
        <f aca="false">G503</f>
        <v>775</v>
      </c>
    </row>
    <row r="503" customFormat="false" ht="25.35" hidden="false" customHeight="false" outlineLevel="0" collapsed="false">
      <c r="B503" s="54" t="s">
        <v>344</v>
      </c>
      <c r="C503" s="55" t="s">
        <v>416</v>
      </c>
      <c r="D503" s="56" t="s">
        <v>457</v>
      </c>
      <c r="E503" s="65" t="s">
        <v>467</v>
      </c>
      <c r="F503" s="65" t="n">
        <v>600</v>
      </c>
      <c r="G503" s="65" t="n">
        <f aca="false">G504</f>
        <v>775</v>
      </c>
    </row>
    <row r="504" customFormat="false" ht="15" hidden="false" customHeight="false" outlineLevel="0" collapsed="false">
      <c r="B504" s="54" t="s">
        <v>365</v>
      </c>
      <c r="C504" s="58" t="s">
        <v>416</v>
      </c>
      <c r="D504" s="56" t="s">
        <v>457</v>
      </c>
      <c r="E504" s="65" t="s">
        <v>467</v>
      </c>
      <c r="F504" s="65" t="n">
        <v>620</v>
      </c>
      <c r="G504" s="65" t="n">
        <v>775</v>
      </c>
    </row>
    <row r="505" customFormat="false" ht="25.35" hidden="false" customHeight="false" outlineLevel="0" collapsed="false">
      <c r="B505" s="63" t="s">
        <v>468</v>
      </c>
      <c r="C505" s="50" t="s">
        <v>416</v>
      </c>
      <c r="D505" s="48" t="s">
        <v>457</v>
      </c>
      <c r="E505" s="62" t="s">
        <v>469</v>
      </c>
      <c r="F505" s="62"/>
      <c r="G505" s="62" t="n">
        <f aca="false">G506</f>
        <v>8420</v>
      </c>
    </row>
    <row r="506" customFormat="false" ht="72" hidden="false" customHeight="true" outlineLevel="0" collapsed="false">
      <c r="B506" s="104" t="s">
        <v>470</v>
      </c>
      <c r="C506" s="47" t="s">
        <v>416</v>
      </c>
      <c r="D506" s="48" t="s">
        <v>457</v>
      </c>
      <c r="E506" s="62" t="s">
        <v>471</v>
      </c>
      <c r="F506" s="62"/>
      <c r="G506" s="62" t="n">
        <f aca="false">G507</f>
        <v>8420</v>
      </c>
    </row>
    <row r="507" customFormat="false" ht="25.35" hidden="false" customHeight="false" outlineLevel="0" collapsed="false">
      <c r="B507" s="63" t="s">
        <v>472</v>
      </c>
      <c r="C507" s="50" t="s">
        <v>416</v>
      </c>
      <c r="D507" s="48" t="s">
        <v>457</v>
      </c>
      <c r="E507" s="62" t="s">
        <v>473</v>
      </c>
      <c r="F507" s="62"/>
      <c r="G507" s="62" t="n">
        <f aca="false">G508+G510</f>
        <v>8420</v>
      </c>
    </row>
    <row r="508" customFormat="false" ht="37.3" hidden="false" customHeight="false" outlineLevel="0" collapsed="false">
      <c r="B508" s="54" t="s">
        <v>25</v>
      </c>
      <c r="C508" s="58" t="s">
        <v>416</v>
      </c>
      <c r="D508" s="56" t="s">
        <v>457</v>
      </c>
      <c r="E508" s="65" t="s">
        <v>473</v>
      </c>
      <c r="F508" s="65" t="n">
        <v>100</v>
      </c>
      <c r="G508" s="65" t="n">
        <f aca="false">G509</f>
        <v>6417</v>
      </c>
    </row>
    <row r="509" customFormat="false" ht="15" hidden="false" customHeight="false" outlineLevel="0" collapsed="false">
      <c r="B509" s="54" t="s">
        <v>462</v>
      </c>
      <c r="C509" s="55" t="s">
        <v>416</v>
      </c>
      <c r="D509" s="56" t="s">
        <v>457</v>
      </c>
      <c r="E509" s="65" t="s">
        <v>473</v>
      </c>
      <c r="F509" s="65" t="n">
        <v>110</v>
      </c>
      <c r="G509" s="65" t="n">
        <v>6417</v>
      </c>
    </row>
    <row r="510" customFormat="false" ht="25.35" hidden="false" customHeight="false" outlineLevel="0" collapsed="false">
      <c r="B510" s="54" t="s">
        <v>35</v>
      </c>
      <c r="C510" s="58" t="s">
        <v>416</v>
      </c>
      <c r="D510" s="56" t="s">
        <v>457</v>
      </c>
      <c r="E510" s="65" t="s">
        <v>473</v>
      </c>
      <c r="F510" s="65" t="n">
        <v>200</v>
      </c>
      <c r="G510" s="65" t="n">
        <f aca="false">G511</f>
        <v>2003</v>
      </c>
    </row>
    <row r="511" customFormat="false" ht="25.35" hidden="false" customHeight="false" outlineLevel="0" collapsed="false">
      <c r="B511" s="54" t="s">
        <v>36</v>
      </c>
      <c r="C511" s="55" t="s">
        <v>416</v>
      </c>
      <c r="D511" s="56" t="s">
        <v>457</v>
      </c>
      <c r="E511" s="65" t="s">
        <v>473</v>
      </c>
      <c r="F511" s="65" t="n">
        <v>240</v>
      </c>
      <c r="G511" s="65" t="n">
        <v>2003</v>
      </c>
    </row>
    <row r="512" customFormat="false" ht="15" hidden="false" customHeight="false" outlineLevel="0" collapsed="false">
      <c r="B512" s="36" t="s">
        <v>350</v>
      </c>
      <c r="C512" s="37" t="s">
        <v>416</v>
      </c>
      <c r="D512" s="38" t="s">
        <v>351</v>
      </c>
      <c r="E512" s="65"/>
      <c r="F512" s="65"/>
      <c r="G512" s="39" t="n">
        <f aca="false">SUM(G513)</f>
        <v>8120</v>
      </c>
    </row>
    <row r="513" customFormat="false" ht="15" hidden="false" customHeight="false" outlineLevel="0" collapsed="false">
      <c r="B513" s="97" t="s">
        <v>389</v>
      </c>
      <c r="C513" s="27" t="s">
        <v>416</v>
      </c>
      <c r="D513" s="44" t="s">
        <v>390</v>
      </c>
      <c r="E513" s="60"/>
      <c r="F513" s="60"/>
      <c r="G513" s="60" t="n">
        <f aca="false">G520+G514</f>
        <v>8120</v>
      </c>
    </row>
    <row r="514" customFormat="false" ht="25.35" hidden="false" customHeight="false" outlineLevel="0" collapsed="false">
      <c r="B514" s="70" t="s">
        <v>417</v>
      </c>
      <c r="C514" s="50" t="s">
        <v>416</v>
      </c>
      <c r="D514" s="48" t="s">
        <v>390</v>
      </c>
      <c r="E514" s="62" t="s">
        <v>418</v>
      </c>
      <c r="F514" s="62"/>
      <c r="G514" s="62" t="n">
        <f aca="false">G515</f>
        <v>8120</v>
      </c>
    </row>
    <row r="515" customFormat="false" ht="25.35" hidden="false" customHeight="false" outlineLevel="0" collapsed="false">
      <c r="B515" s="70" t="s">
        <v>474</v>
      </c>
      <c r="C515" s="47" t="s">
        <v>416</v>
      </c>
      <c r="D515" s="48" t="s">
        <v>390</v>
      </c>
      <c r="E515" s="62" t="s">
        <v>475</v>
      </c>
      <c r="F515" s="62"/>
      <c r="G515" s="62" t="n">
        <f aca="false">G516</f>
        <v>8120</v>
      </c>
    </row>
    <row r="516" customFormat="false" ht="49.25" hidden="false" customHeight="false" outlineLevel="0" collapsed="false">
      <c r="B516" s="63" t="s">
        <v>476</v>
      </c>
      <c r="C516" s="50" t="s">
        <v>416</v>
      </c>
      <c r="D516" s="48" t="s">
        <v>390</v>
      </c>
      <c r="E516" s="62" t="s">
        <v>477</v>
      </c>
      <c r="F516" s="62"/>
      <c r="G516" s="62" t="n">
        <f aca="false">G517</f>
        <v>8120</v>
      </c>
    </row>
    <row r="517" customFormat="false" ht="49.25" hidden="false" customHeight="false" outlineLevel="0" collapsed="false">
      <c r="B517" s="63" t="s">
        <v>478</v>
      </c>
      <c r="C517" s="47" t="s">
        <v>416</v>
      </c>
      <c r="D517" s="47" t="s">
        <v>390</v>
      </c>
      <c r="E517" s="103" t="s">
        <v>479</v>
      </c>
      <c r="F517" s="103"/>
      <c r="G517" s="103" t="n">
        <f aca="false">G518</f>
        <v>8120</v>
      </c>
    </row>
    <row r="518" customFormat="false" ht="25.35" hidden="false" customHeight="false" outlineLevel="0" collapsed="false">
      <c r="B518" s="54" t="s">
        <v>344</v>
      </c>
      <c r="C518" s="55" t="s">
        <v>416</v>
      </c>
      <c r="D518" s="56" t="s">
        <v>390</v>
      </c>
      <c r="E518" s="107" t="s">
        <v>479</v>
      </c>
      <c r="F518" s="65" t="n">
        <v>600</v>
      </c>
      <c r="G518" s="65" t="n">
        <f aca="false">G519</f>
        <v>8120</v>
      </c>
    </row>
    <row r="519" customFormat="false" ht="15" hidden="false" customHeight="false" outlineLevel="0" collapsed="false">
      <c r="B519" s="54" t="s">
        <v>365</v>
      </c>
      <c r="C519" s="58" t="s">
        <v>416</v>
      </c>
      <c r="D519" s="56" t="s">
        <v>390</v>
      </c>
      <c r="E519" s="107" t="s">
        <v>479</v>
      </c>
      <c r="F519" s="65" t="n">
        <v>620</v>
      </c>
      <c r="G519" s="65" t="n">
        <v>8120</v>
      </c>
    </row>
    <row r="520" customFormat="false" ht="15" hidden="false" customHeight="false" outlineLevel="0" collapsed="false">
      <c r="B520" s="31"/>
      <c r="C520" s="32"/>
      <c r="D520" s="34"/>
      <c r="E520" s="34"/>
      <c r="F520" s="33"/>
      <c r="G520" s="35"/>
    </row>
    <row r="521" customFormat="false" ht="25.35" hidden="false" customHeight="false" outlineLevel="0" collapsed="false">
      <c r="B521" s="157" t="s">
        <v>480</v>
      </c>
      <c r="C521" s="43" t="s">
        <v>481</v>
      </c>
      <c r="D521" s="56"/>
      <c r="E521" s="65"/>
      <c r="F521" s="83"/>
      <c r="G521" s="60" t="n">
        <f aca="false">SUM(G539+G568+G607+G522)</f>
        <v>223751</v>
      </c>
    </row>
    <row r="522" customFormat="false" ht="15" hidden="false" customHeight="false" outlineLevel="0" collapsed="false">
      <c r="B522" s="149" t="s">
        <v>166</v>
      </c>
      <c r="C522" s="43" t="s">
        <v>481</v>
      </c>
      <c r="D522" s="150" t="s">
        <v>167</v>
      </c>
      <c r="E522" s="65"/>
      <c r="F522" s="83"/>
      <c r="G522" s="60" t="n">
        <f aca="false">G523</f>
        <v>1391</v>
      </c>
    </row>
    <row r="523" customFormat="false" ht="15" hidden="false" customHeight="false" outlineLevel="0" collapsed="false">
      <c r="B523" s="97" t="s">
        <v>168</v>
      </c>
      <c r="C523" s="43" t="s">
        <v>481</v>
      </c>
      <c r="D523" s="138" t="s">
        <v>169</v>
      </c>
      <c r="E523" s="65"/>
      <c r="F523" s="83"/>
      <c r="G523" s="60" t="n">
        <f aca="false">G524+G529+G534</f>
        <v>1391</v>
      </c>
    </row>
    <row r="524" customFormat="false" ht="25.35" hidden="false" customHeight="false" outlineLevel="0" collapsed="false">
      <c r="B524" s="70" t="s">
        <v>482</v>
      </c>
      <c r="C524" s="50" t="s">
        <v>481</v>
      </c>
      <c r="D524" s="48" t="s">
        <v>169</v>
      </c>
      <c r="E524" s="62" t="s">
        <v>483</v>
      </c>
      <c r="F524" s="62"/>
      <c r="G524" s="62" t="n">
        <f aca="false">G525</f>
        <v>885</v>
      </c>
    </row>
    <row r="525" customFormat="false" ht="25.35" hidden="false" customHeight="false" outlineLevel="0" collapsed="false">
      <c r="B525" s="153" t="s">
        <v>484</v>
      </c>
      <c r="C525" s="50" t="s">
        <v>481</v>
      </c>
      <c r="D525" s="48" t="s">
        <v>169</v>
      </c>
      <c r="E525" s="62" t="s">
        <v>485</v>
      </c>
      <c r="F525" s="62"/>
      <c r="G525" s="62" t="n">
        <f aca="false">G526</f>
        <v>885</v>
      </c>
    </row>
    <row r="526" customFormat="false" ht="15" hidden="false" customHeight="false" outlineLevel="0" collapsed="false">
      <c r="B526" s="158" t="s">
        <v>486</v>
      </c>
      <c r="C526" s="50" t="s">
        <v>481</v>
      </c>
      <c r="D526" s="48" t="s">
        <v>169</v>
      </c>
      <c r="E526" s="114" t="s">
        <v>487</v>
      </c>
      <c r="F526" s="60"/>
      <c r="G526" s="62" t="n">
        <f aca="false">G527</f>
        <v>885</v>
      </c>
    </row>
    <row r="527" customFormat="false" ht="25.35" hidden="false" customHeight="false" outlineLevel="0" collapsed="false">
      <c r="B527" s="115" t="s">
        <v>344</v>
      </c>
      <c r="C527" s="55" t="s">
        <v>481</v>
      </c>
      <c r="D527" s="56" t="s">
        <v>169</v>
      </c>
      <c r="E527" s="116" t="s">
        <v>487</v>
      </c>
      <c r="F527" s="65" t="n">
        <v>600</v>
      </c>
      <c r="G527" s="65" t="n">
        <f aca="false">G528</f>
        <v>885</v>
      </c>
    </row>
    <row r="528" customFormat="false" ht="15" hidden="false" customHeight="false" outlineLevel="0" collapsed="false">
      <c r="B528" s="115" t="s">
        <v>178</v>
      </c>
      <c r="C528" s="55" t="s">
        <v>481</v>
      </c>
      <c r="D528" s="56" t="s">
        <v>169</v>
      </c>
      <c r="E528" s="116" t="s">
        <v>487</v>
      </c>
      <c r="F528" s="65" t="n">
        <v>620</v>
      </c>
      <c r="G528" s="65" t="n">
        <v>885</v>
      </c>
    </row>
    <row r="529" customFormat="false" ht="25.35" hidden="false" customHeight="false" outlineLevel="0" collapsed="false">
      <c r="B529" s="104" t="s">
        <v>488</v>
      </c>
      <c r="C529" s="50" t="s">
        <v>481</v>
      </c>
      <c r="D529" s="48" t="s">
        <v>169</v>
      </c>
      <c r="E529" s="62" t="s">
        <v>489</v>
      </c>
      <c r="F529" s="62"/>
      <c r="G529" s="62" t="n">
        <f aca="false">G530</f>
        <v>285</v>
      </c>
    </row>
    <row r="530" customFormat="false" ht="25.35" hidden="false" customHeight="false" outlineLevel="0" collapsed="false">
      <c r="B530" s="63" t="s">
        <v>484</v>
      </c>
      <c r="C530" s="50" t="s">
        <v>481</v>
      </c>
      <c r="D530" s="48" t="s">
        <v>169</v>
      </c>
      <c r="E530" s="114" t="s">
        <v>490</v>
      </c>
      <c r="F530" s="62"/>
      <c r="G530" s="62" t="n">
        <f aca="false">G531</f>
        <v>285</v>
      </c>
    </row>
    <row r="531" customFormat="false" ht="15" hidden="false" customHeight="false" outlineLevel="0" collapsed="false">
      <c r="B531" s="158" t="s">
        <v>486</v>
      </c>
      <c r="C531" s="50" t="s">
        <v>481</v>
      </c>
      <c r="D531" s="48" t="s">
        <v>169</v>
      </c>
      <c r="E531" s="114" t="s">
        <v>491</v>
      </c>
      <c r="F531" s="65"/>
      <c r="G531" s="62" t="n">
        <f aca="false">G532</f>
        <v>285</v>
      </c>
    </row>
    <row r="532" customFormat="false" ht="25.35" hidden="false" customHeight="false" outlineLevel="0" collapsed="false">
      <c r="B532" s="115" t="s">
        <v>176</v>
      </c>
      <c r="C532" s="55" t="s">
        <v>481</v>
      </c>
      <c r="D532" s="56" t="s">
        <v>169</v>
      </c>
      <c r="E532" s="116" t="s">
        <v>491</v>
      </c>
      <c r="F532" s="65" t="n">
        <v>600</v>
      </c>
      <c r="G532" s="65" t="n">
        <f aca="false">G533</f>
        <v>285</v>
      </c>
    </row>
    <row r="533" customFormat="false" ht="15" hidden="false" customHeight="false" outlineLevel="0" collapsed="false">
      <c r="B533" s="115" t="s">
        <v>178</v>
      </c>
      <c r="C533" s="55" t="s">
        <v>481</v>
      </c>
      <c r="D533" s="56" t="s">
        <v>169</v>
      </c>
      <c r="E533" s="116" t="s">
        <v>491</v>
      </c>
      <c r="F533" s="65" t="n">
        <v>620</v>
      </c>
      <c r="G533" s="65" t="n">
        <v>285</v>
      </c>
    </row>
    <row r="534" customFormat="false" ht="25.35" hidden="false" customHeight="false" outlineLevel="0" collapsed="false">
      <c r="B534" s="63" t="s">
        <v>492</v>
      </c>
      <c r="C534" s="50" t="s">
        <v>481</v>
      </c>
      <c r="D534" s="48" t="s">
        <v>169</v>
      </c>
      <c r="E534" s="62" t="s">
        <v>493</v>
      </c>
      <c r="F534" s="62"/>
      <c r="G534" s="62" t="n">
        <f aca="false">G535</f>
        <v>221</v>
      </c>
    </row>
    <row r="535" customFormat="false" ht="25.35" hidden="false" customHeight="false" outlineLevel="0" collapsed="false">
      <c r="B535" s="63" t="s">
        <v>494</v>
      </c>
      <c r="C535" s="50" t="s">
        <v>481</v>
      </c>
      <c r="D535" s="48" t="s">
        <v>169</v>
      </c>
      <c r="E535" s="114" t="s">
        <v>495</v>
      </c>
      <c r="F535" s="62"/>
      <c r="G535" s="62" t="n">
        <f aca="false">G536</f>
        <v>221</v>
      </c>
    </row>
    <row r="536" customFormat="false" ht="15" hidden="false" customHeight="false" outlineLevel="0" collapsed="false">
      <c r="B536" s="158" t="s">
        <v>486</v>
      </c>
      <c r="C536" s="50" t="s">
        <v>481</v>
      </c>
      <c r="D536" s="48" t="s">
        <v>169</v>
      </c>
      <c r="E536" s="114" t="s">
        <v>496</v>
      </c>
      <c r="F536" s="114"/>
      <c r="G536" s="62" t="n">
        <f aca="false">G537</f>
        <v>221</v>
      </c>
    </row>
    <row r="537" customFormat="false" ht="25.35" hidden="false" customHeight="false" outlineLevel="0" collapsed="false">
      <c r="B537" s="115" t="s">
        <v>176</v>
      </c>
      <c r="C537" s="55" t="s">
        <v>481</v>
      </c>
      <c r="D537" s="56" t="s">
        <v>169</v>
      </c>
      <c r="E537" s="116" t="s">
        <v>496</v>
      </c>
      <c r="F537" s="116" t="s">
        <v>177</v>
      </c>
      <c r="G537" s="65" t="n">
        <f aca="false">G538</f>
        <v>221</v>
      </c>
    </row>
    <row r="538" customFormat="false" ht="15" hidden="false" customHeight="false" outlineLevel="0" collapsed="false">
      <c r="B538" s="115" t="s">
        <v>178</v>
      </c>
      <c r="C538" s="55" t="s">
        <v>481</v>
      </c>
      <c r="D538" s="56" t="s">
        <v>169</v>
      </c>
      <c r="E538" s="116" t="s">
        <v>496</v>
      </c>
      <c r="F538" s="116" t="s">
        <v>179</v>
      </c>
      <c r="G538" s="65" t="n">
        <v>221</v>
      </c>
    </row>
    <row r="539" customFormat="false" ht="15" hidden="false" customHeight="false" outlineLevel="0" collapsed="false">
      <c r="B539" s="36" t="s">
        <v>334</v>
      </c>
      <c r="C539" s="27" t="s">
        <v>481</v>
      </c>
      <c r="D539" s="152" t="s">
        <v>335</v>
      </c>
      <c r="E539" s="40"/>
      <c r="F539" s="40"/>
      <c r="G539" s="40" t="n">
        <f aca="false">SUM(G540+G558+G564)</f>
        <v>49223</v>
      </c>
    </row>
    <row r="540" customFormat="false" ht="15" hidden="false" customHeight="false" outlineLevel="0" collapsed="false">
      <c r="B540" s="97" t="s">
        <v>497</v>
      </c>
      <c r="C540" s="27" t="s">
        <v>481</v>
      </c>
      <c r="D540" s="44" t="s">
        <v>498</v>
      </c>
      <c r="E540" s="75"/>
      <c r="F540" s="75"/>
      <c r="G540" s="75" t="n">
        <f aca="false">SUM(G541+G546)</f>
        <v>41807</v>
      </c>
    </row>
    <row r="541" customFormat="false" ht="25.35" hidden="false" customHeight="false" outlineLevel="0" collapsed="false">
      <c r="B541" s="70" t="s">
        <v>482</v>
      </c>
      <c r="C541" s="47" t="s">
        <v>481</v>
      </c>
      <c r="D541" s="48" t="s">
        <v>498</v>
      </c>
      <c r="E541" s="62" t="s">
        <v>483</v>
      </c>
      <c r="F541" s="62"/>
      <c r="G541" s="62" t="n">
        <f aca="false">G542</f>
        <v>13846</v>
      </c>
    </row>
    <row r="542" customFormat="false" ht="25.35" hidden="false" customHeight="false" outlineLevel="0" collapsed="false">
      <c r="B542" s="63" t="s">
        <v>499</v>
      </c>
      <c r="C542" s="47" t="s">
        <v>481</v>
      </c>
      <c r="D542" s="48" t="s">
        <v>498</v>
      </c>
      <c r="E542" s="62" t="s">
        <v>500</v>
      </c>
      <c r="F542" s="62"/>
      <c r="G542" s="62" t="n">
        <f aca="false">G543</f>
        <v>13846</v>
      </c>
    </row>
    <row r="543" customFormat="false" ht="25.35" hidden="false" customHeight="false" outlineLevel="0" collapsed="false">
      <c r="B543" s="109" t="s">
        <v>501</v>
      </c>
      <c r="C543" s="47" t="s">
        <v>481</v>
      </c>
      <c r="D543" s="48" t="s">
        <v>498</v>
      </c>
      <c r="E543" s="62" t="s">
        <v>502</v>
      </c>
      <c r="F543" s="62"/>
      <c r="G543" s="62" t="n">
        <f aca="false">G544</f>
        <v>13846</v>
      </c>
    </row>
    <row r="544" customFormat="false" ht="25.35" hidden="false" customHeight="false" outlineLevel="0" collapsed="false">
      <c r="B544" s="54" t="s">
        <v>344</v>
      </c>
      <c r="C544" s="58" t="s">
        <v>481</v>
      </c>
      <c r="D544" s="56" t="s">
        <v>498</v>
      </c>
      <c r="E544" s="65" t="s">
        <v>502</v>
      </c>
      <c r="F544" s="65" t="n">
        <v>600</v>
      </c>
      <c r="G544" s="65" t="n">
        <f aca="false">G545</f>
        <v>13846</v>
      </c>
    </row>
    <row r="545" customFormat="false" ht="15" hidden="false" customHeight="false" outlineLevel="0" collapsed="false">
      <c r="B545" s="54" t="s">
        <v>365</v>
      </c>
      <c r="C545" s="58" t="s">
        <v>481</v>
      </c>
      <c r="D545" s="56" t="s">
        <v>498</v>
      </c>
      <c r="E545" s="65" t="s">
        <v>502</v>
      </c>
      <c r="F545" s="65" t="n">
        <v>620</v>
      </c>
      <c r="G545" s="65" t="n">
        <v>13846</v>
      </c>
    </row>
    <row r="546" customFormat="false" ht="25.35" hidden="false" customHeight="false" outlineLevel="0" collapsed="false">
      <c r="B546" s="104" t="s">
        <v>488</v>
      </c>
      <c r="C546" s="58" t="s">
        <v>481</v>
      </c>
      <c r="D546" s="48" t="s">
        <v>498</v>
      </c>
      <c r="E546" s="62" t="s">
        <v>489</v>
      </c>
      <c r="F546" s="62"/>
      <c r="G546" s="62" t="n">
        <f aca="false">G547+G554</f>
        <v>27961</v>
      </c>
    </row>
    <row r="547" customFormat="false" ht="25.35" hidden="false" customHeight="false" outlineLevel="0" collapsed="false">
      <c r="B547" s="104" t="s">
        <v>503</v>
      </c>
      <c r="C547" s="47" t="s">
        <v>481</v>
      </c>
      <c r="D547" s="48" t="s">
        <v>498</v>
      </c>
      <c r="E547" s="62" t="s">
        <v>504</v>
      </c>
      <c r="F547" s="62"/>
      <c r="G547" s="62" t="n">
        <f aca="false">G548+G551</f>
        <v>18497</v>
      </c>
    </row>
    <row r="548" customFormat="false" ht="25.35" hidden="false" customHeight="false" outlineLevel="0" collapsed="false">
      <c r="B548" s="104" t="s">
        <v>505</v>
      </c>
      <c r="C548" s="47" t="s">
        <v>481</v>
      </c>
      <c r="D548" s="48" t="s">
        <v>498</v>
      </c>
      <c r="E548" s="62" t="s">
        <v>506</v>
      </c>
      <c r="F548" s="62"/>
      <c r="G548" s="62" t="n">
        <f aca="false">G549</f>
        <v>15186</v>
      </c>
    </row>
    <row r="549" customFormat="false" ht="25.35" hidden="false" customHeight="false" outlineLevel="0" collapsed="false">
      <c r="B549" s="54" t="s">
        <v>344</v>
      </c>
      <c r="C549" s="58" t="s">
        <v>481</v>
      </c>
      <c r="D549" s="56" t="s">
        <v>498</v>
      </c>
      <c r="E549" s="65" t="s">
        <v>506</v>
      </c>
      <c r="F549" s="65" t="n">
        <v>600</v>
      </c>
      <c r="G549" s="65" t="n">
        <f aca="false">G550</f>
        <v>15186</v>
      </c>
    </row>
    <row r="550" customFormat="false" ht="15" hidden="false" customHeight="false" outlineLevel="0" collapsed="false">
      <c r="B550" s="54" t="s">
        <v>365</v>
      </c>
      <c r="C550" s="58" t="s">
        <v>481</v>
      </c>
      <c r="D550" s="56" t="s">
        <v>498</v>
      </c>
      <c r="E550" s="65" t="s">
        <v>506</v>
      </c>
      <c r="F550" s="65" t="n">
        <v>620</v>
      </c>
      <c r="G550" s="65" t="n">
        <v>15186</v>
      </c>
    </row>
    <row r="551" customFormat="false" ht="25.35" hidden="false" customHeight="false" outlineLevel="0" collapsed="false">
      <c r="B551" s="63" t="s">
        <v>507</v>
      </c>
      <c r="C551" s="47" t="s">
        <v>481</v>
      </c>
      <c r="D551" s="48" t="s">
        <v>498</v>
      </c>
      <c r="E551" s="62" t="s">
        <v>508</v>
      </c>
      <c r="F551" s="62"/>
      <c r="G551" s="62" t="n">
        <f aca="false">G552</f>
        <v>3311</v>
      </c>
    </row>
    <row r="552" s="1" customFormat="true" ht="25.35" hidden="false" customHeight="false" outlineLevel="0" collapsed="false">
      <c r="B552" s="54" t="s">
        <v>344</v>
      </c>
      <c r="C552" s="58" t="s">
        <v>481</v>
      </c>
      <c r="D552" s="56" t="s">
        <v>498</v>
      </c>
      <c r="E552" s="65" t="s">
        <v>508</v>
      </c>
      <c r="F552" s="65" t="n">
        <v>600</v>
      </c>
      <c r="G552" s="65" t="n">
        <f aca="false">G553</f>
        <v>3311</v>
      </c>
    </row>
    <row r="553" customFormat="false" ht="15" hidden="false" customHeight="false" outlineLevel="0" collapsed="false">
      <c r="B553" s="54" t="s">
        <v>365</v>
      </c>
      <c r="C553" s="58" t="s">
        <v>481</v>
      </c>
      <c r="D553" s="56" t="s">
        <v>498</v>
      </c>
      <c r="E553" s="65" t="s">
        <v>508</v>
      </c>
      <c r="F553" s="65" t="n">
        <v>620</v>
      </c>
      <c r="G553" s="65" t="n">
        <v>3311</v>
      </c>
    </row>
    <row r="554" customFormat="false" ht="25.35" hidden="false" customHeight="false" outlineLevel="0" collapsed="false">
      <c r="B554" s="63" t="s">
        <v>509</v>
      </c>
      <c r="C554" s="47" t="s">
        <v>481</v>
      </c>
      <c r="D554" s="48" t="s">
        <v>498</v>
      </c>
      <c r="E554" s="62" t="s">
        <v>510</v>
      </c>
      <c r="F554" s="62"/>
      <c r="G554" s="62" t="n">
        <f aca="false">G555</f>
        <v>9464</v>
      </c>
    </row>
    <row r="555" customFormat="false" ht="25.35" hidden="false" customHeight="false" outlineLevel="0" collapsed="false">
      <c r="B555" s="63" t="s">
        <v>511</v>
      </c>
      <c r="C555" s="47" t="s">
        <v>481</v>
      </c>
      <c r="D555" s="48" t="s">
        <v>498</v>
      </c>
      <c r="E555" s="62" t="s">
        <v>512</v>
      </c>
      <c r="F555" s="62"/>
      <c r="G555" s="62" t="n">
        <f aca="false">G556</f>
        <v>9464</v>
      </c>
    </row>
    <row r="556" customFormat="false" ht="25.35" hidden="false" customHeight="false" outlineLevel="0" collapsed="false">
      <c r="B556" s="54" t="s">
        <v>344</v>
      </c>
      <c r="C556" s="58" t="s">
        <v>481</v>
      </c>
      <c r="D556" s="56" t="s">
        <v>498</v>
      </c>
      <c r="E556" s="65" t="s">
        <v>512</v>
      </c>
      <c r="F556" s="65" t="n">
        <v>600</v>
      </c>
      <c r="G556" s="65" t="n">
        <f aca="false">G557</f>
        <v>9464</v>
      </c>
    </row>
    <row r="557" customFormat="false" ht="15" hidden="false" customHeight="false" outlineLevel="0" collapsed="false">
      <c r="B557" s="54" t="s">
        <v>365</v>
      </c>
      <c r="C557" s="58" t="s">
        <v>481</v>
      </c>
      <c r="D557" s="56" t="s">
        <v>498</v>
      </c>
      <c r="E557" s="65" t="s">
        <v>512</v>
      </c>
      <c r="F557" s="65" t="n">
        <v>620</v>
      </c>
      <c r="G557" s="65" t="n">
        <v>9464</v>
      </c>
    </row>
    <row r="558" customFormat="false" ht="15" hidden="false" customHeight="false" outlineLevel="0" collapsed="false">
      <c r="B558" s="97" t="s">
        <v>336</v>
      </c>
      <c r="C558" s="27" t="s">
        <v>481</v>
      </c>
      <c r="D558" s="44" t="s">
        <v>337</v>
      </c>
      <c r="E558" s="60"/>
      <c r="F558" s="75"/>
      <c r="G558" s="75" t="n">
        <f aca="false">SUM(G559)</f>
        <v>1213</v>
      </c>
    </row>
    <row r="559" customFormat="false" ht="25.35" hidden="false" customHeight="false" outlineLevel="0" collapsed="false">
      <c r="B559" s="104" t="s">
        <v>488</v>
      </c>
      <c r="C559" s="47" t="s">
        <v>481</v>
      </c>
      <c r="D559" s="48" t="s">
        <v>337</v>
      </c>
      <c r="E559" s="62" t="s">
        <v>489</v>
      </c>
      <c r="F559" s="62"/>
      <c r="G559" s="62" t="n">
        <f aca="false">SUM(G560)</f>
        <v>1213</v>
      </c>
    </row>
    <row r="560" customFormat="false" ht="25.35" hidden="false" customHeight="false" outlineLevel="0" collapsed="false">
      <c r="B560" s="63" t="s">
        <v>513</v>
      </c>
      <c r="C560" s="47" t="s">
        <v>481</v>
      </c>
      <c r="D560" s="48" t="s">
        <v>337</v>
      </c>
      <c r="E560" s="62" t="s">
        <v>514</v>
      </c>
      <c r="F560" s="62"/>
      <c r="G560" s="62" t="n">
        <f aca="false">G561</f>
        <v>1213</v>
      </c>
    </row>
    <row r="561" customFormat="false" ht="15" hidden="false" customHeight="false" outlineLevel="0" collapsed="false">
      <c r="B561" s="71" t="s">
        <v>515</v>
      </c>
      <c r="C561" s="47" t="s">
        <v>481</v>
      </c>
      <c r="D561" s="48" t="s">
        <v>337</v>
      </c>
      <c r="E561" s="62" t="s">
        <v>516</v>
      </c>
      <c r="F561" s="62"/>
      <c r="G561" s="62" t="n">
        <f aca="false">G562</f>
        <v>1213</v>
      </c>
    </row>
    <row r="562" customFormat="false" ht="25.35" hidden="false" customHeight="false" outlineLevel="0" collapsed="false">
      <c r="B562" s="54" t="s">
        <v>344</v>
      </c>
      <c r="C562" s="58" t="s">
        <v>481</v>
      </c>
      <c r="D562" s="56" t="s">
        <v>337</v>
      </c>
      <c r="E562" s="65" t="s">
        <v>516</v>
      </c>
      <c r="F562" s="65" t="n">
        <v>600</v>
      </c>
      <c r="G562" s="65" t="n">
        <f aca="false">G563</f>
        <v>1213</v>
      </c>
    </row>
    <row r="563" customFormat="false" ht="15" hidden="false" customHeight="false" outlineLevel="0" collapsed="false">
      <c r="B563" s="54" t="s">
        <v>365</v>
      </c>
      <c r="C563" s="58" t="s">
        <v>481</v>
      </c>
      <c r="D563" s="56" t="s">
        <v>337</v>
      </c>
      <c r="E563" s="65" t="s">
        <v>516</v>
      </c>
      <c r="F563" s="65" t="n">
        <v>620</v>
      </c>
      <c r="G563" s="65" t="n">
        <v>1213</v>
      </c>
    </row>
    <row r="564" s="1" customFormat="true" ht="15" hidden="false" customHeight="false" outlineLevel="0" collapsed="false">
      <c r="B564" s="97" t="s">
        <v>456</v>
      </c>
      <c r="C564" s="27" t="s">
        <v>481</v>
      </c>
      <c r="D564" s="44" t="s">
        <v>457</v>
      </c>
      <c r="E564" s="60"/>
      <c r="F564" s="75"/>
      <c r="G564" s="75" t="n">
        <f aca="false">G565</f>
        <v>6203</v>
      </c>
    </row>
    <row r="565" customFormat="false" ht="15" hidden="false" customHeight="false" outlineLevel="0" collapsed="false">
      <c r="B565" s="77" t="s">
        <v>517</v>
      </c>
      <c r="C565" s="47" t="s">
        <v>481</v>
      </c>
      <c r="D565" s="48" t="s">
        <v>457</v>
      </c>
      <c r="E565" s="62" t="s">
        <v>518</v>
      </c>
      <c r="F565" s="62"/>
      <c r="G565" s="62" t="n">
        <f aca="false">G566</f>
        <v>6203</v>
      </c>
    </row>
    <row r="566" customFormat="false" ht="25.35" hidden="false" customHeight="false" outlineLevel="0" collapsed="false">
      <c r="B566" s="64" t="s">
        <v>35</v>
      </c>
      <c r="C566" s="58" t="s">
        <v>481</v>
      </c>
      <c r="D566" s="56" t="s">
        <v>457</v>
      </c>
      <c r="E566" s="65" t="s">
        <v>518</v>
      </c>
      <c r="F566" s="65" t="n">
        <v>200</v>
      </c>
      <c r="G566" s="65" t="n">
        <f aca="false">G567</f>
        <v>6203</v>
      </c>
    </row>
    <row r="567" customFormat="false" ht="25.35" hidden="false" customHeight="false" outlineLevel="0" collapsed="false">
      <c r="B567" s="64" t="s">
        <v>36</v>
      </c>
      <c r="C567" s="58" t="s">
        <v>481</v>
      </c>
      <c r="D567" s="56" t="s">
        <v>457</v>
      </c>
      <c r="E567" s="65" t="s">
        <v>518</v>
      </c>
      <c r="F567" s="65" t="n">
        <v>240</v>
      </c>
      <c r="G567" s="65" t="n">
        <v>6203</v>
      </c>
    </row>
    <row r="568" customFormat="false" ht="15" hidden="false" customHeight="false" outlineLevel="0" collapsed="false">
      <c r="B568" s="36" t="s">
        <v>346</v>
      </c>
      <c r="C568" s="37" t="s">
        <v>481</v>
      </c>
      <c r="D568" s="38" t="s">
        <v>347</v>
      </c>
      <c r="E568" s="39"/>
      <c r="F568" s="40"/>
      <c r="G568" s="40" t="n">
        <f aca="false">G569+G594</f>
        <v>130181</v>
      </c>
    </row>
    <row r="569" customFormat="false" ht="15" hidden="false" customHeight="false" outlineLevel="0" collapsed="false">
      <c r="B569" s="97" t="s">
        <v>348</v>
      </c>
      <c r="C569" s="27" t="s">
        <v>481</v>
      </c>
      <c r="D569" s="44" t="s">
        <v>349</v>
      </c>
      <c r="E569" s="60"/>
      <c r="F569" s="75"/>
      <c r="G569" s="75" t="n">
        <f aca="false">G570</f>
        <v>126795</v>
      </c>
    </row>
    <row r="570" customFormat="false" ht="25.35" hidden="false" customHeight="false" outlineLevel="0" collapsed="false">
      <c r="B570" s="70" t="s">
        <v>482</v>
      </c>
      <c r="C570" s="47" t="s">
        <v>481</v>
      </c>
      <c r="D570" s="48" t="s">
        <v>349</v>
      </c>
      <c r="E570" s="62" t="s">
        <v>483</v>
      </c>
      <c r="F570" s="62"/>
      <c r="G570" s="62" t="n">
        <f aca="false">G571+G584</f>
        <v>126795</v>
      </c>
    </row>
    <row r="571" customFormat="false" ht="37.3" hidden="false" customHeight="false" outlineLevel="0" collapsed="false">
      <c r="B571" s="63" t="s">
        <v>519</v>
      </c>
      <c r="C571" s="47" t="s">
        <v>481</v>
      </c>
      <c r="D571" s="48" t="s">
        <v>349</v>
      </c>
      <c r="E571" s="62" t="s">
        <v>520</v>
      </c>
      <c r="F571" s="62"/>
      <c r="G571" s="62" t="n">
        <f aca="false">G572+G575+G578+G581</f>
        <v>36871</v>
      </c>
    </row>
    <row r="572" customFormat="false" ht="15" hidden="false" customHeight="false" outlineLevel="0" collapsed="false">
      <c r="B572" s="71" t="s">
        <v>521</v>
      </c>
      <c r="C572" s="47" t="s">
        <v>481</v>
      </c>
      <c r="D572" s="48" t="s">
        <v>349</v>
      </c>
      <c r="E572" s="62" t="s">
        <v>522</v>
      </c>
      <c r="F572" s="62"/>
      <c r="G572" s="62" t="n">
        <f aca="false">G573</f>
        <v>36166</v>
      </c>
    </row>
    <row r="573" customFormat="false" ht="25.35" hidden="false" customHeight="false" outlineLevel="0" collapsed="false">
      <c r="B573" s="54" t="s">
        <v>344</v>
      </c>
      <c r="C573" s="58" t="s">
        <v>481</v>
      </c>
      <c r="D573" s="56" t="s">
        <v>349</v>
      </c>
      <c r="E573" s="65" t="s">
        <v>522</v>
      </c>
      <c r="F573" s="65" t="n">
        <v>600</v>
      </c>
      <c r="G573" s="65" t="n">
        <f aca="false">G574</f>
        <v>36166</v>
      </c>
    </row>
    <row r="574" customFormat="false" ht="15" hidden="false" customHeight="false" outlineLevel="0" collapsed="false">
      <c r="B574" s="54" t="s">
        <v>365</v>
      </c>
      <c r="C574" s="58" t="s">
        <v>481</v>
      </c>
      <c r="D574" s="56" t="s">
        <v>349</v>
      </c>
      <c r="E574" s="65" t="s">
        <v>522</v>
      </c>
      <c r="F574" s="65" t="n">
        <v>620</v>
      </c>
      <c r="G574" s="65" t="n">
        <v>36166</v>
      </c>
    </row>
    <row r="575" customFormat="false" ht="25.35" hidden="false" customHeight="false" outlineLevel="0" collapsed="false">
      <c r="B575" s="63" t="s">
        <v>523</v>
      </c>
      <c r="C575" s="47" t="s">
        <v>481</v>
      </c>
      <c r="D575" s="48" t="s">
        <v>349</v>
      </c>
      <c r="E575" s="62" t="s">
        <v>524</v>
      </c>
      <c r="F575" s="62"/>
      <c r="G575" s="62" t="n">
        <f aca="false">G576</f>
        <v>213</v>
      </c>
    </row>
    <row r="576" customFormat="false" ht="25.35" hidden="false" customHeight="false" outlineLevel="0" collapsed="false">
      <c r="B576" s="54" t="s">
        <v>344</v>
      </c>
      <c r="C576" s="58" t="s">
        <v>481</v>
      </c>
      <c r="D576" s="56" t="s">
        <v>349</v>
      </c>
      <c r="E576" s="65" t="s">
        <v>524</v>
      </c>
      <c r="F576" s="65" t="n">
        <v>600</v>
      </c>
      <c r="G576" s="65" t="n">
        <f aca="false">G577</f>
        <v>213</v>
      </c>
    </row>
    <row r="577" customFormat="false" ht="15" hidden="false" customHeight="false" outlineLevel="0" collapsed="false">
      <c r="B577" s="54" t="s">
        <v>365</v>
      </c>
      <c r="C577" s="58" t="s">
        <v>481</v>
      </c>
      <c r="D577" s="56" t="s">
        <v>349</v>
      </c>
      <c r="E577" s="65" t="s">
        <v>524</v>
      </c>
      <c r="F577" s="65" t="n">
        <v>620</v>
      </c>
      <c r="G577" s="65" t="n">
        <v>213</v>
      </c>
    </row>
    <row r="578" customFormat="false" ht="25.35" hidden="false" customHeight="false" outlineLevel="0" collapsed="false">
      <c r="B578" s="125" t="s">
        <v>525</v>
      </c>
      <c r="C578" s="47" t="s">
        <v>481</v>
      </c>
      <c r="D578" s="112" t="s">
        <v>349</v>
      </c>
      <c r="E578" s="49" t="s">
        <v>526</v>
      </c>
      <c r="F578" s="49"/>
      <c r="G578" s="49" t="n">
        <f aca="false">G579</f>
        <v>442</v>
      </c>
    </row>
    <row r="579" customFormat="false" ht="25.35" hidden="false" customHeight="false" outlineLevel="0" collapsed="false">
      <c r="B579" s="127" t="s">
        <v>344</v>
      </c>
      <c r="C579" s="58" t="s">
        <v>481</v>
      </c>
      <c r="D579" s="93" t="s">
        <v>349</v>
      </c>
      <c r="E579" s="57" t="s">
        <v>526</v>
      </c>
      <c r="F579" s="57" t="n">
        <v>600</v>
      </c>
      <c r="G579" s="57" t="n">
        <f aca="false">G580</f>
        <v>442</v>
      </c>
    </row>
    <row r="580" customFormat="false" ht="15" hidden="false" customHeight="false" outlineLevel="0" collapsed="false">
      <c r="B580" s="127" t="s">
        <v>365</v>
      </c>
      <c r="C580" s="58" t="s">
        <v>481</v>
      </c>
      <c r="D580" s="93" t="s">
        <v>349</v>
      </c>
      <c r="E580" s="57" t="s">
        <v>526</v>
      </c>
      <c r="F580" s="57" t="n">
        <v>620</v>
      </c>
      <c r="G580" s="57" t="n">
        <v>442</v>
      </c>
    </row>
    <row r="581" customFormat="false" ht="25.35" hidden="false" customHeight="false" outlineLevel="0" collapsed="false">
      <c r="B581" s="125" t="s">
        <v>527</v>
      </c>
      <c r="C581" s="47" t="s">
        <v>481</v>
      </c>
      <c r="D581" s="112" t="s">
        <v>349</v>
      </c>
      <c r="E581" s="49" t="s">
        <v>528</v>
      </c>
      <c r="F581" s="49"/>
      <c r="G581" s="49" t="n">
        <f aca="false">G582</f>
        <v>50</v>
      </c>
    </row>
    <row r="582" customFormat="false" ht="25.35" hidden="false" customHeight="false" outlineLevel="0" collapsed="false">
      <c r="B582" s="127" t="s">
        <v>344</v>
      </c>
      <c r="C582" s="58" t="s">
        <v>481</v>
      </c>
      <c r="D582" s="93" t="s">
        <v>349</v>
      </c>
      <c r="E582" s="57" t="s">
        <v>528</v>
      </c>
      <c r="F582" s="57" t="n">
        <v>600</v>
      </c>
      <c r="G582" s="57" t="n">
        <f aca="false">G583</f>
        <v>50</v>
      </c>
    </row>
    <row r="583" customFormat="false" ht="15" hidden="false" customHeight="false" outlineLevel="0" collapsed="false">
      <c r="B583" s="127" t="s">
        <v>365</v>
      </c>
      <c r="C583" s="58" t="s">
        <v>481</v>
      </c>
      <c r="D583" s="93" t="s">
        <v>349</v>
      </c>
      <c r="E583" s="57" t="s">
        <v>528</v>
      </c>
      <c r="F583" s="57" t="n">
        <v>620</v>
      </c>
      <c r="G583" s="57" t="n">
        <v>50</v>
      </c>
    </row>
    <row r="584" customFormat="false" ht="65.25" hidden="false" customHeight="true" outlineLevel="0" collapsed="false">
      <c r="B584" s="70" t="s">
        <v>529</v>
      </c>
      <c r="C584" s="47" t="s">
        <v>481</v>
      </c>
      <c r="D584" s="48" t="s">
        <v>349</v>
      </c>
      <c r="E584" s="62" t="s">
        <v>530</v>
      </c>
      <c r="F584" s="62"/>
      <c r="G584" s="62" t="n">
        <f aca="false">G585+G588+G591</f>
        <v>89924</v>
      </c>
    </row>
    <row r="585" customFormat="false" ht="15" hidden="false" customHeight="false" outlineLevel="0" collapsed="false">
      <c r="B585" s="77" t="s">
        <v>521</v>
      </c>
      <c r="C585" s="47" t="s">
        <v>481</v>
      </c>
      <c r="D585" s="48" t="s">
        <v>349</v>
      </c>
      <c r="E585" s="62" t="s">
        <v>531</v>
      </c>
      <c r="F585" s="62"/>
      <c r="G585" s="62" t="n">
        <f aca="false">G586</f>
        <v>89382</v>
      </c>
    </row>
    <row r="586" customFormat="false" ht="25.35" hidden="false" customHeight="false" outlineLevel="0" collapsed="false">
      <c r="B586" s="54" t="s">
        <v>344</v>
      </c>
      <c r="C586" s="58" t="s">
        <v>481</v>
      </c>
      <c r="D586" s="56" t="s">
        <v>349</v>
      </c>
      <c r="E586" s="65" t="s">
        <v>531</v>
      </c>
      <c r="F586" s="65" t="n">
        <v>600</v>
      </c>
      <c r="G586" s="65" t="n">
        <f aca="false">G587</f>
        <v>89382</v>
      </c>
    </row>
    <row r="587" customFormat="false" ht="15" hidden="false" customHeight="false" outlineLevel="0" collapsed="false">
      <c r="B587" s="54" t="s">
        <v>365</v>
      </c>
      <c r="C587" s="58" t="s">
        <v>481</v>
      </c>
      <c r="D587" s="56" t="s">
        <v>349</v>
      </c>
      <c r="E587" s="65" t="s">
        <v>531</v>
      </c>
      <c r="F587" s="65" t="n">
        <v>620</v>
      </c>
      <c r="G587" s="65" t="n">
        <v>89382</v>
      </c>
    </row>
    <row r="588" customFormat="false" ht="25.35" hidden="false" customHeight="false" outlineLevel="0" collapsed="false">
      <c r="B588" s="125" t="s">
        <v>525</v>
      </c>
      <c r="C588" s="47" t="s">
        <v>481</v>
      </c>
      <c r="D588" s="112" t="s">
        <v>349</v>
      </c>
      <c r="E588" s="49" t="s">
        <v>532</v>
      </c>
      <c r="F588" s="57"/>
      <c r="G588" s="49" t="n">
        <f aca="false">G589</f>
        <v>442</v>
      </c>
    </row>
    <row r="589" customFormat="false" ht="25.35" hidden="false" customHeight="false" outlineLevel="0" collapsed="false">
      <c r="B589" s="127" t="s">
        <v>344</v>
      </c>
      <c r="C589" s="58" t="s">
        <v>481</v>
      </c>
      <c r="D589" s="93" t="s">
        <v>349</v>
      </c>
      <c r="E589" s="57" t="s">
        <v>532</v>
      </c>
      <c r="F589" s="57" t="n">
        <v>600</v>
      </c>
      <c r="G589" s="57" t="n">
        <f aca="false">G590</f>
        <v>442</v>
      </c>
    </row>
    <row r="590" customFormat="false" ht="15" hidden="false" customHeight="false" outlineLevel="0" collapsed="false">
      <c r="B590" s="127" t="s">
        <v>365</v>
      </c>
      <c r="C590" s="58" t="s">
        <v>481</v>
      </c>
      <c r="D590" s="93" t="s">
        <v>349</v>
      </c>
      <c r="E590" s="57" t="s">
        <v>532</v>
      </c>
      <c r="F590" s="57" t="n">
        <v>620</v>
      </c>
      <c r="G590" s="57" t="n">
        <v>442</v>
      </c>
    </row>
    <row r="591" customFormat="false" ht="25.35" hidden="false" customHeight="false" outlineLevel="0" collapsed="false">
      <c r="B591" s="125" t="s">
        <v>527</v>
      </c>
      <c r="C591" s="58" t="s">
        <v>481</v>
      </c>
      <c r="D591" s="112" t="s">
        <v>349</v>
      </c>
      <c r="E591" s="49" t="s">
        <v>533</v>
      </c>
      <c r="F591" s="57"/>
      <c r="G591" s="49" t="n">
        <f aca="false">G592</f>
        <v>100</v>
      </c>
    </row>
    <row r="592" customFormat="false" ht="25.35" hidden="false" customHeight="false" outlineLevel="0" collapsed="false">
      <c r="B592" s="127" t="s">
        <v>344</v>
      </c>
      <c r="C592" s="58" t="s">
        <v>481</v>
      </c>
      <c r="D592" s="93" t="s">
        <v>349</v>
      </c>
      <c r="E592" s="57" t="s">
        <v>533</v>
      </c>
      <c r="F592" s="57" t="n">
        <v>600</v>
      </c>
      <c r="G592" s="57" t="n">
        <f aca="false">G593</f>
        <v>100</v>
      </c>
    </row>
    <row r="593" customFormat="false" ht="15" hidden="false" customHeight="false" outlineLevel="0" collapsed="false">
      <c r="B593" s="127" t="s">
        <v>365</v>
      </c>
      <c r="C593" s="58" t="s">
        <v>481</v>
      </c>
      <c r="D593" s="93" t="s">
        <v>349</v>
      </c>
      <c r="E593" s="57" t="s">
        <v>533</v>
      </c>
      <c r="F593" s="57" t="n">
        <v>620</v>
      </c>
      <c r="G593" s="57" t="n">
        <v>100</v>
      </c>
    </row>
    <row r="594" customFormat="false" ht="15" hidden="false" customHeight="false" outlineLevel="0" collapsed="false">
      <c r="B594" s="97" t="s">
        <v>534</v>
      </c>
      <c r="C594" s="27" t="s">
        <v>481</v>
      </c>
      <c r="D594" s="44" t="s">
        <v>535</v>
      </c>
      <c r="E594" s="60"/>
      <c r="F594" s="75"/>
      <c r="G594" s="75" t="n">
        <f aca="false">G595+G602</f>
        <v>3386</v>
      </c>
    </row>
    <row r="595" customFormat="false" ht="25.35" hidden="false" customHeight="false" outlineLevel="0" collapsed="false">
      <c r="B595" s="63" t="s">
        <v>482</v>
      </c>
      <c r="C595" s="47" t="s">
        <v>481</v>
      </c>
      <c r="D595" s="48" t="s">
        <v>535</v>
      </c>
      <c r="E595" s="62" t="s">
        <v>483</v>
      </c>
      <c r="F595" s="62"/>
      <c r="G595" s="62" t="n">
        <f aca="false">G596</f>
        <v>3256</v>
      </c>
    </row>
    <row r="596" customFormat="false" ht="15" hidden="false" customHeight="false" outlineLevel="0" collapsed="false">
      <c r="B596" s="63" t="s">
        <v>536</v>
      </c>
      <c r="C596" s="47" t="s">
        <v>481</v>
      </c>
      <c r="D596" s="48" t="s">
        <v>535</v>
      </c>
      <c r="E596" s="62" t="s">
        <v>537</v>
      </c>
      <c r="F596" s="62"/>
      <c r="G596" s="62" t="n">
        <f aca="false">G597</f>
        <v>3256</v>
      </c>
    </row>
    <row r="597" customFormat="false" ht="25.35" hidden="false" customHeight="false" outlineLevel="0" collapsed="false">
      <c r="B597" s="63" t="s">
        <v>538</v>
      </c>
      <c r="C597" s="47" t="s">
        <v>481</v>
      </c>
      <c r="D597" s="48" t="s">
        <v>535</v>
      </c>
      <c r="E597" s="62" t="s">
        <v>539</v>
      </c>
      <c r="F597" s="62"/>
      <c r="G597" s="62" t="n">
        <f aca="false">G598+G600</f>
        <v>3256</v>
      </c>
    </row>
    <row r="598" customFormat="false" ht="37.3" hidden="false" customHeight="false" outlineLevel="0" collapsed="false">
      <c r="B598" s="54" t="s">
        <v>25</v>
      </c>
      <c r="C598" s="58" t="s">
        <v>481</v>
      </c>
      <c r="D598" s="56" t="s">
        <v>535</v>
      </c>
      <c r="E598" s="65" t="s">
        <v>539</v>
      </c>
      <c r="F598" s="65" t="n">
        <v>100</v>
      </c>
      <c r="G598" s="65" t="n">
        <f aca="false">G599</f>
        <v>3023</v>
      </c>
    </row>
    <row r="599" customFormat="false" ht="15" hidden="false" customHeight="false" outlineLevel="0" collapsed="false">
      <c r="B599" s="54" t="s">
        <v>462</v>
      </c>
      <c r="C599" s="58" t="s">
        <v>481</v>
      </c>
      <c r="D599" s="56" t="s">
        <v>535</v>
      </c>
      <c r="E599" s="65" t="s">
        <v>539</v>
      </c>
      <c r="F599" s="65" t="n">
        <v>110</v>
      </c>
      <c r="G599" s="65" t="n">
        <v>3023</v>
      </c>
    </row>
    <row r="600" customFormat="false" ht="25.35" hidden="false" customHeight="false" outlineLevel="0" collapsed="false">
      <c r="B600" s="54" t="s">
        <v>35</v>
      </c>
      <c r="C600" s="58" t="s">
        <v>481</v>
      </c>
      <c r="D600" s="56" t="s">
        <v>535</v>
      </c>
      <c r="E600" s="65" t="s">
        <v>539</v>
      </c>
      <c r="F600" s="65" t="n">
        <v>200</v>
      </c>
      <c r="G600" s="65" t="n">
        <f aca="false">G601</f>
        <v>233</v>
      </c>
    </row>
    <row r="601" customFormat="false" ht="25.35" hidden="false" customHeight="false" outlineLevel="0" collapsed="false">
      <c r="B601" s="54" t="s">
        <v>36</v>
      </c>
      <c r="C601" s="58" t="s">
        <v>481</v>
      </c>
      <c r="D601" s="56" t="s">
        <v>535</v>
      </c>
      <c r="E601" s="65" t="s">
        <v>539</v>
      </c>
      <c r="F601" s="65" t="n">
        <v>240</v>
      </c>
      <c r="G601" s="65" t="n">
        <v>233</v>
      </c>
    </row>
    <row r="602" customFormat="false" ht="61.15" hidden="false" customHeight="false" outlineLevel="0" collapsed="false">
      <c r="B602" s="104" t="s">
        <v>540</v>
      </c>
      <c r="C602" s="47" t="s">
        <v>481</v>
      </c>
      <c r="D602" s="48" t="s">
        <v>535</v>
      </c>
      <c r="E602" s="62" t="s">
        <v>541</v>
      </c>
      <c r="F602" s="62"/>
      <c r="G602" s="62" t="n">
        <f aca="false">G603</f>
        <v>130</v>
      </c>
    </row>
    <row r="603" customFormat="false" ht="37.3" hidden="false" customHeight="false" outlineLevel="0" collapsed="false">
      <c r="B603" s="63" t="s">
        <v>542</v>
      </c>
      <c r="C603" s="47" t="s">
        <v>481</v>
      </c>
      <c r="D603" s="48" t="s">
        <v>535</v>
      </c>
      <c r="E603" s="62" t="s">
        <v>543</v>
      </c>
      <c r="F603" s="62"/>
      <c r="G603" s="62" t="n">
        <f aca="false">G604</f>
        <v>130</v>
      </c>
    </row>
    <row r="604" customFormat="false" ht="15" hidden="false" customHeight="false" outlineLevel="0" collapsed="false">
      <c r="B604" s="71" t="s">
        <v>544</v>
      </c>
      <c r="C604" s="47" t="s">
        <v>481</v>
      </c>
      <c r="D604" s="48" t="s">
        <v>535</v>
      </c>
      <c r="E604" s="62" t="s">
        <v>545</v>
      </c>
      <c r="F604" s="62"/>
      <c r="G604" s="62" t="n">
        <f aca="false">G605</f>
        <v>130</v>
      </c>
    </row>
    <row r="605" customFormat="false" ht="25.35" hidden="false" customHeight="false" outlineLevel="0" collapsed="false">
      <c r="B605" s="54" t="s">
        <v>344</v>
      </c>
      <c r="C605" s="58" t="s">
        <v>481</v>
      </c>
      <c r="D605" s="56" t="s">
        <v>535</v>
      </c>
      <c r="E605" s="65" t="s">
        <v>545</v>
      </c>
      <c r="F605" s="65" t="n">
        <v>600</v>
      </c>
      <c r="G605" s="65" t="n">
        <f aca="false">G606</f>
        <v>130</v>
      </c>
    </row>
    <row r="606" customFormat="false" ht="15" hidden="false" customHeight="false" outlineLevel="0" collapsed="false">
      <c r="B606" s="54" t="s">
        <v>365</v>
      </c>
      <c r="C606" s="58" t="s">
        <v>481</v>
      </c>
      <c r="D606" s="56" t="s">
        <v>535</v>
      </c>
      <c r="E606" s="65" t="s">
        <v>545</v>
      </c>
      <c r="F606" s="65" t="n">
        <v>620</v>
      </c>
      <c r="G606" s="65" t="n">
        <v>130</v>
      </c>
    </row>
    <row r="607" customFormat="false" ht="15" hidden="false" customHeight="false" outlineLevel="0" collapsed="false">
      <c r="B607" s="36" t="s">
        <v>401</v>
      </c>
      <c r="C607" s="37" t="s">
        <v>481</v>
      </c>
      <c r="D607" s="38" t="s">
        <v>402</v>
      </c>
      <c r="E607" s="39"/>
      <c r="F607" s="40"/>
      <c r="G607" s="41" t="n">
        <f aca="false">SUM(G608+G617+G623)</f>
        <v>42956</v>
      </c>
    </row>
    <row r="608" customFormat="false" ht="15" hidden="false" customHeight="false" outlineLevel="0" collapsed="false">
      <c r="B608" s="36" t="s">
        <v>546</v>
      </c>
      <c r="C608" s="27" t="s">
        <v>481</v>
      </c>
      <c r="D608" s="38" t="s">
        <v>547</v>
      </c>
      <c r="E608" s="39"/>
      <c r="F608" s="40"/>
      <c r="G608" s="39" t="n">
        <f aca="false">G609</f>
        <v>14967</v>
      </c>
    </row>
    <row r="609" customFormat="false" ht="25.35" hidden="false" customHeight="false" outlineLevel="0" collapsed="false">
      <c r="B609" s="63" t="s">
        <v>492</v>
      </c>
      <c r="C609" s="47" t="s">
        <v>481</v>
      </c>
      <c r="D609" s="47" t="s">
        <v>547</v>
      </c>
      <c r="E609" s="62" t="s">
        <v>493</v>
      </c>
      <c r="F609" s="40"/>
      <c r="G609" s="62" t="n">
        <f aca="false">G610</f>
        <v>14967</v>
      </c>
    </row>
    <row r="610" customFormat="false" ht="15" hidden="false" customHeight="false" outlineLevel="0" collapsed="false">
      <c r="B610" s="77" t="s">
        <v>548</v>
      </c>
      <c r="C610" s="47" t="s">
        <v>481</v>
      </c>
      <c r="D610" s="48" t="s">
        <v>547</v>
      </c>
      <c r="E610" s="62" t="s">
        <v>549</v>
      </c>
      <c r="F610" s="40"/>
      <c r="G610" s="62" t="n">
        <f aca="false">G611+G614</f>
        <v>14967</v>
      </c>
    </row>
    <row r="611" customFormat="false" ht="25.35" hidden="false" customHeight="false" outlineLevel="0" collapsed="false">
      <c r="B611" s="63" t="s">
        <v>550</v>
      </c>
      <c r="C611" s="47" t="s">
        <v>481</v>
      </c>
      <c r="D611" s="48" t="s">
        <v>547</v>
      </c>
      <c r="E611" s="62" t="s">
        <v>551</v>
      </c>
      <c r="F611" s="39"/>
      <c r="G611" s="62" t="n">
        <f aca="false">G612</f>
        <v>13130</v>
      </c>
    </row>
    <row r="612" customFormat="false" ht="25.35" hidden="false" customHeight="false" outlineLevel="0" collapsed="false">
      <c r="B612" s="54" t="s">
        <v>344</v>
      </c>
      <c r="C612" s="58" t="s">
        <v>481</v>
      </c>
      <c r="D612" s="56" t="s">
        <v>547</v>
      </c>
      <c r="E612" s="65" t="s">
        <v>551</v>
      </c>
      <c r="F612" s="65" t="n">
        <v>600</v>
      </c>
      <c r="G612" s="65" t="n">
        <f aca="false">G613</f>
        <v>13130</v>
      </c>
    </row>
    <row r="613" customFormat="false" ht="15" hidden="false" customHeight="false" outlineLevel="0" collapsed="false">
      <c r="B613" s="54" t="s">
        <v>365</v>
      </c>
      <c r="C613" s="58" t="s">
        <v>481</v>
      </c>
      <c r="D613" s="56" t="s">
        <v>547</v>
      </c>
      <c r="E613" s="65" t="s">
        <v>551</v>
      </c>
      <c r="F613" s="65" t="n">
        <v>620</v>
      </c>
      <c r="G613" s="65" t="n">
        <v>13130</v>
      </c>
    </row>
    <row r="614" customFormat="false" ht="25.35" hidden="false" customHeight="false" outlineLevel="0" collapsed="false">
      <c r="B614" s="63" t="s">
        <v>507</v>
      </c>
      <c r="C614" s="58" t="s">
        <v>481</v>
      </c>
      <c r="D614" s="48" t="s">
        <v>547</v>
      </c>
      <c r="E614" s="62" t="s">
        <v>552</v>
      </c>
      <c r="F614" s="62"/>
      <c r="G614" s="62" t="n">
        <f aca="false">G615</f>
        <v>1837</v>
      </c>
    </row>
    <row r="615" customFormat="false" ht="25.35" hidden="false" customHeight="false" outlineLevel="0" collapsed="false">
      <c r="B615" s="54" t="s">
        <v>344</v>
      </c>
      <c r="C615" s="58" t="s">
        <v>481</v>
      </c>
      <c r="D615" s="56" t="s">
        <v>547</v>
      </c>
      <c r="E615" s="65" t="s">
        <v>552</v>
      </c>
      <c r="F615" s="65" t="n">
        <v>600</v>
      </c>
      <c r="G615" s="65" t="n">
        <f aca="false">G616</f>
        <v>1837</v>
      </c>
    </row>
    <row r="616" customFormat="false" ht="15" hidden="false" customHeight="false" outlineLevel="0" collapsed="false">
      <c r="B616" s="54" t="s">
        <v>365</v>
      </c>
      <c r="C616" s="58" t="s">
        <v>481</v>
      </c>
      <c r="D616" s="56" t="s">
        <v>547</v>
      </c>
      <c r="E616" s="65" t="s">
        <v>552</v>
      </c>
      <c r="F616" s="65" t="n">
        <v>620</v>
      </c>
      <c r="G616" s="65" t="n">
        <v>1837</v>
      </c>
    </row>
    <row r="617" customFormat="false" ht="15" hidden="false" customHeight="false" outlineLevel="0" collapsed="false">
      <c r="B617" s="97" t="s">
        <v>403</v>
      </c>
      <c r="C617" s="27" t="s">
        <v>481</v>
      </c>
      <c r="D617" s="44" t="s">
        <v>404</v>
      </c>
      <c r="E617" s="60"/>
      <c r="F617" s="75"/>
      <c r="G617" s="75" t="n">
        <f aca="false">SUM(G618)</f>
        <v>26925</v>
      </c>
    </row>
    <row r="618" customFormat="false" ht="25.35" hidden="false" customHeight="false" outlineLevel="0" collapsed="false">
      <c r="B618" s="63" t="s">
        <v>492</v>
      </c>
      <c r="C618" s="47" t="s">
        <v>481</v>
      </c>
      <c r="D618" s="48" t="s">
        <v>404</v>
      </c>
      <c r="E618" s="62" t="s">
        <v>493</v>
      </c>
      <c r="F618" s="62"/>
      <c r="G618" s="62" t="n">
        <f aca="false">G619</f>
        <v>26925</v>
      </c>
    </row>
    <row r="619" customFormat="false" ht="49.25" hidden="false" customHeight="false" outlineLevel="0" collapsed="false">
      <c r="B619" s="63" t="s">
        <v>553</v>
      </c>
      <c r="C619" s="47" t="s">
        <v>481</v>
      </c>
      <c r="D619" s="48" t="s">
        <v>404</v>
      </c>
      <c r="E619" s="62" t="s">
        <v>554</v>
      </c>
      <c r="F619" s="62"/>
      <c r="G619" s="62" t="n">
        <f aca="false">G620</f>
        <v>26925</v>
      </c>
    </row>
    <row r="620" customFormat="false" ht="25.35" hidden="false" customHeight="false" outlineLevel="0" collapsed="false">
      <c r="B620" s="63" t="s">
        <v>550</v>
      </c>
      <c r="C620" s="47" t="s">
        <v>481</v>
      </c>
      <c r="D620" s="48" t="s">
        <v>404</v>
      </c>
      <c r="E620" s="62" t="s">
        <v>555</v>
      </c>
      <c r="F620" s="62"/>
      <c r="G620" s="62" t="n">
        <f aca="false">G621</f>
        <v>26925</v>
      </c>
    </row>
    <row r="621" customFormat="false" ht="25.35" hidden="false" customHeight="false" outlineLevel="0" collapsed="false">
      <c r="B621" s="54" t="s">
        <v>344</v>
      </c>
      <c r="C621" s="58" t="s">
        <v>481</v>
      </c>
      <c r="D621" s="56" t="s">
        <v>404</v>
      </c>
      <c r="E621" s="65" t="s">
        <v>555</v>
      </c>
      <c r="F621" s="65" t="n">
        <v>600</v>
      </c>
      <c r="G621" s="65" t="n">
        <f aca="false">G622</f>
        <v>26925</v>
      </c>
    </row>
    <row r="622" customFormat="false" ht="15" hidden="false" customHeight="false" outlineLevel="0" collapsed="false">
      <c r="B622" s="54" t="s">
        <v>365</v>
      </c>
      <c r="C622" s="58" t="s">
        <v>481</v>
      </c>
      <c r="D622" s="56" t="s">
        <v>404</v>
      </c>
      <c r="E622" s="65" t="s">
        <v>555</v>
      </c>
      <c r="F622" s="65" t="n">
        <v>620</v>
      </c>
      <c r="G622" s="65" t="n">
        <v>26925</v>
      </c>
    </row>
    <row r="623" customFormat="false" ht="15" hidden="false" customHeight="false" outlineLevel="0" collapsed="false">
      <c r="B623" s="101" t="s">
        <v>556</v>
      </c>
      <c r="C623" s="27" t="s">
        <v>481</v>
      </c>
      <c r="D623" s="44" t="s">
        <v>557</v>
      </c>
      <c r="E623" s="60"/>
      <c r="F623" s="60"/>
      <c r="G623" s="60" t="n">
        <f aca="false">G624</f>
        <v>1064</v>
      </c>
    </row>
    <row r="624" customFormat="false" ht="25.35" hidden="false" customHeight="false" outlineLevel="0" collapsed="false">
      <c r="B624" s="63" t="s">
        <v>492</v>
      </c>
      <c r="C624" s="47" t="s">
        <v>481</v>
      </c>
      <c r="D624" s="48" t="s">
        <v>557</v>
      </c>
      <c r="E624" s="62" t="s">
        <v>493</v>
      </c>
      <c r="F624" s="62"/>
      <c r="G624" s="62" t="n">
        <f aca="false">G625</f>
        <v>1064</v>
      </c>
    </row>
    <row r="625" customFormat="false" ht="25.35" hidden="false" customHeight="false" outlineLevel="0" collapsed="false">
      <c r="B625" s="63" t="s">
        <v>558</v>
      </c>
      <c r="C625" s="47" t="s">
        <v>481</v>
      </c>
      <c r="D625" s="48" t="s">
        <v>557</v>
      </c>
      <c r="E625" s="62" t="s">
        <v>559</v>
      </c>
      <c r="F625" s="62"/>
      <c r="G625" s="62" t="n">
        <f aca="false">G626</f>
        <v>1064</v>
      </c>
    </row>
    <row r="626" customFormat="false" ht="25.35" hidden="false" customHeight="false" outlineLevel="0" collapsed="false">
      <c r="B626" s="63" t="s">
        <v>550</v>
      </c>
      <c r="C626" s="47" t="s">
        <v>481</v>
      </c>
      <c r="D626" s="48" t="s">
        <v>557</v>
      </c>
      <c r="E626" s="62" t="s">
        <v>560</v>
      </c>
      <c r="F626" s="62"/>
      <c r="G626" s="62" t="n">
        <f aca="false">G627</f>
        <v>1064</v>
      </c>
    </row>
    <row r="627" customFormat="false" ht="25.35" hidden="false" customHeight="false" outlineLevel="0" collapsed="false">
      <c r="B627" s="54" t="s">
        <v>344</v>
      </c>
      <c r="C627" s="58" t="s">
        <v>481</v>
      </c>
      <c r="D627" s="56" t="s">
        <v>557</v>
      </c>
      <c r="E627" s="65" t="s">
        <v>560</v>
      </c>
      <c r="F627" s="65" t="n">
        <v>600</v>
      </c>
      <c r="G627" s="65" t="n">
        <f aca="false">G628</f>
        <v>1064</v>
      </c>
    </row>
    <row r="628" customFormat="false" ht="15" hidden="false" customHeight="false" outlineLevel="0" collapsed="false">
      <c r="B628" s="54" t="s">
        <v>365</v>
      </c>
      <c r="C628" s="58" t="s">
        <v>481</v>
      </c>
      <c r="D628" s="56" t="s">
        <v>557</v>
      </c>
      <c r="E628" s="65" t="s">
        <v>560</v>
      </c>
      <c r="F628" s="65" t="n">
        <v>620</v>
      </c>
      <c r="G628" s="65" t="n">
        <v>1064</v>
      </c>
    </row>
    <row r="629" customFormat="false" ht="15" hidden="false" customHeight="false" outlineLevel="0" collapsed="false">
      <c r="B629" s="159" t="s">
        <v>561</v>
      </c>
      <c r="C629" s="58"/>
      <c r="D629" s="160"/>
      <c r="E629" s="160"/>
      <c r="F629" s="161"/>
      <c r="G629" s="162" t="n">
        <f aca="false">SUM(G13+G444+G521)</f>
        <v>1593835</v>
      </c>
    </row>
    <row r="654" s="1" customFormat="true" ht="15" hidden="false" customHeight="false" outlineLevel="0" collapsed="false">
      <c r="C654" s="2"/>
      <c r="D654" s="3"/>
      <c r="E654" s="3"/>
      <c r="F654" s="4"/>
      <c r="G654" s="5"/>
    </row>
    <row r="666" s="1" customFormat="true" ht="15" hidden="false" customHeight="false" outlineLevel="0" collapsed="false">
      <c r="C666" s="2"/>
      <c r="D666" s="3"/>
      <c r="E666" s="3"/>
      <c r="F666" s="4"/>
      <c r="G666" s="5"/>
    </row>
    <row r="671" s="1" customFormat="true" ht="15" hidden="false" customHeight="false" outlineLevel="0" collapsed="false">
      <c r="C671" s="2"/>
      <c r="D671" s="3"/>
      <c r="E671" s="3"/>
      <c r="F671" s="4"/>
      <c r="G671" s="5"/>
    </row>
  </sheetData>
  <mergeCells count="6">
    <mergeCell ref="G2:H2"/>
    <mergeCell ref="G3:H3"/>
    <mergeCell ref="G4:H4"/>
    <mergeCell ref="B6:O6"/>
    <mergeCell ref="B7:O7"/>
    <mergeCell ref="B9:G9"/>
  </mergeCells>
  <printOptions headings="false" gridLines="false" gridLinesSet="true" horizontalCentered="false" verticalCentered="false"/>
  <pageMargins left="1.02361111111111" right="0.511805555555556" top="0.708333333333333" bottom="0.511805555555556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2017-10-15T09:01:06Z</dcterms:created>
  <dc:creator>Анастасия</dc:creator>
  <dc:description/>
  <dc:language>ru-RU</dc:language>
  <cp:lastModifiedBy/>
  <cp:lastPrinted>2025-03-26T07:35:35Z</cp:lastPrinted>
  <dcterms:modified xsi:type="dcterms:W3CDTF">2025-03-26T07:35:54Z</dcterms:modified>
  <cp:revision>259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