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65" i="1" l="1"/>
  <c r="G664" i="1"/>
  <c r="G663" i="1"/>
  <c r="G662" i="1"/>
  <c r="G661" i="1"/>
  <c r="G659" i="1"/>
  <c r="G658" i="1"/>
  <c r="G657" i="1"/>
  <c r="G656" i="1" s="1"/>
  <c r="G655" i="1" s="1"/>
  <c r="G653" i="1"/>
  <c r="G652" i="1"/>
  <c r="G650" i="1"/>
  <c r="G649" i="1" s="1"/>
  <c r="G648" i="1" s="1"/>
  <c r="G647" i="1" s="1"/>
  <c r="G646" i="1" s="1"/>
  <c r="G643" i="1"/>
  <c r="G642" i="1"/>
  <c r="G641" i="1"/>
  <c r="G640" i="1" s="1"/>
  <c r="G638" i="1"/>
  <c r="G636" i="1"/>
  <c r="G635" i="1" s="1"/>
  <c r="G634" i="1" s="1"/>
  <c r="G633" i="1" s="1"/>
  <c r="G630" i="1"/>
  <c r="G629" i="1" s="1"/>
  <c r="G619" i="1" s="1"/>
  <c r="G627" i="1"/>
  <c r="G626" i="1"/>
  <c r="G624" i="1"/>
  <c r="G623" i="1"/>
  <c r="G621" i="1"/>
  <c r="G620" i="1"/>
  <c r="G617" i="1"/>
  <c r="G616" i="1"/>
  <c r="G614" i="1"/>
  <c r="G613" i="1" s="1"/>
  <c r="G611" i="1"/>
  <c r="G610" i="1"/>
  <c r="G608" i="1"/>
  <c r="G607" i="1"/>
  <c r="G606" i="1" s="1"/>
  <c r="G601" i="1"/>
  <c r="G600" i="1"/>
  <c r="G599" i="1"/>
  <c r="G598" i="1"/>
  <c r="G596" i="1"/>
  <c r="G595" i="1"/>
  <c r="G594" i="1"/>
  <c r="G593" i="1" s="1"/>
  <c r="G591" i="1"/>
  <c r="G590" i="1"/>
  <c r="G589" i="1"/>
  <c r="G588" i="1"/>
  <c r="G587" i="1" s="1"/>
  <c r="G585" i="1"/>
  <c r="G584" i="1"/>
  <c r="G583" i="1" s="1"/>
  <c r="G582" i="1" s="1"/>
  <c r="G581" i="1" s="1"/>
  <c r="G579" i="1"/>
  <c r="G578" i="1"/>
  <c r="G577" i="1" s="1"/>
  <c r="G569" i="1" s="1"/>
  <c r="G575" i="1"/>
  <c r="G574" i="1"/>
  <c r="G572" i="1"/>
  <c r="G571" i="1"/>
  <c r="G570" i="1"/>
  <c r="G567" i="1"/>
  <c r="G566" i="1" s="1"/>
  <c r="G565" i="1" s="1"/>
  <c r="G564" i="1" s="1"/>
  <c r="G560" i="1"/>
  <c r="G559" i="1"/>
  <c r="G558" i="1"/>
  <c r="G557" i="1" s="1"/>
  <c r="G555" i="1"/>
  <c r="G554" i="1"/>
  <c r="G553" i="1" s="1"/>
  <c r="G552" i="1" s="1"/>
  <c r="G550" i="1"/>
  <c r="G549" i="1"/>
  <c r="G548" i="1"/>
  <c r="G547" i="1" s="1"/>
  <c r="G541" i="1"/>
  <c r="G540" i="1"/>
  <c r="G539" i="1"/>
  <c r="G538" i="1"/>
  <c r="G537" i="1" s="1"/>
  <c r="G536" i="1" s="1"/>
  <c r="G535" i="1" s="1"/>
  <c r="G533" i="1"/>
  <c r="G531" i="1"/>
  <c r="G530" i="1"/>
  <c r="G529" i="1"/>
  <c r="G528" i="1"/>
  <c r="G526" i="1"/>
  <c r="G525" i="1"/>
  <c r="G524" i="1"/>
  <c r="G523" i="1" s="1"/>
  <c r="G521" i="1"/>
  <c r="G520" i="1"/>
  <c r="G516" i="1" s="1"/>
  <c r="G518" i="1"/>
  <c r="G517" i="1"/>
  <c r="G514" i="1"/>
  <c r="G512" i="1"/>
  <c r="G511" i="1" s="1"/>
  <c r="G510" i="1" s="1"/>
  <c r="G505" i="1"/>
  <c r="G504" i="1"/>
  <c r="G503" i="1"/>
  <c r="G501" i="1"/>
  <c r="G500" i="1"/>
  <c r="G498" i="1"/>
  <c r="G497" i="1"/>
  <c r="G496" i="1"/>
  <c r="G494" i="1"/>
  <c r="G493" i="1"/>
  <c r="G491" i="1"/>
  <c r="G490" i="1" s="1"/>
  <c r="G489" i="1" s="1"/>
  <c r="G488" i="1" s="1"/>
  <c r="G487" i="1" s="1"/>
  <c r="G486" i="1" s="1"/>
  <c r="G484" i="1"/>
  <c r="G483" i="1"/>
  <c r="G481" i="1"/>
  <c r="G480" i="1" s="1"/>
  <c r="G479" i="1" s="1"/>
  <c r="G477" i="1"/>
  <c r="G476" i="1"/>
  <c r="G475" i="1"/>
  <c r="G474" i="1" s="1"/>
  <c r="G473" i="1" s="1"/>
  <c r="G472" i="1" s="1"/>
  <c r="G469" i="1"/>
  <c r="G468" i="1"/>
  <c r="G467" i="1"/>
  <c r="G466" i="1"/>
  <c r="G465" i="1" s="1"/>
  <c r="G464" i="1" s="1"/>
  <c r="G463" i="1" s="1"/>
  <c r="G459" i="1"/>
  <c r="G458" i="1"/>
  <c r="G454" i="1" s="1"/>
  <c r="G456" i="1"/>
  <c r="G455" i="1"/>
  <c r="G452" i="1"/>
  <c r="G451" i="1"/>
  <c r="G450" i="1" s="1"/>
  <c r="G449" i="1" s="1"/>
  <c r="G447" i="1"/>
  <c r="G446" i="1"/>
  <c r="G445" i="1"/>
  <c r="G444" i="1" s="1"/>
  <c r="G443" i="1" s="1"/>
  <c r="G442" i="1" s="1"/>
  <c r="G440" i="1"/>
  <c r="G438" i="1"/>
  <c r="G437" i="1"/>
  <c r="G436" i="1"/>
  <c r="G435" i="1"/>
  <c r="G434" i="1" s="1"/>
  <c r="G432" i="1"/>
  <c r="G431" i="1"/>
  <c r="G430" i="1" s="1"/>
  <c r="G429" i="1" s="1"/>
  <c r="G428" i="1" s="1"/>
  <c r="G426" i="1"/>
  <c r="G425" i="1"/>
  <c r="G423" i="1"/>
  <c r="G422" i="1"/>
  <c r="G421" i="1"/>
  <c r="G420" i="1" s="1"/>
  <c r="G418" i="1"/>
  <c r="G417" i="1"/>
  <c r="G416" i="1"/>
  <c r="G414" i="1"/>
  <c r="G413" i="1" s="1"/>
  <c r="G412" i="1" s="1"/>
  <c r="G411" i="1" s="1"/>
  <c r="G410" i="1" s="1"/>
  <c r="G408" i="1"/>
  <c r="G407" i="1"/>
  <c r="G406" i="1"/>
  <c r="G405" i="1"/>
  <c r="G403" i="1"/>
  <c r="G402" i="1"/>
  <c r="G401" i="1"/>
  <c r="G400" i="1" s="1"/>
  <c r="G398" i="1"/>
  <c r="G397" i="1"/>
  <c r="G396" i="1"/>
  <c r="G395" i="1"/>
  <c r="G393" i="1"/>
  <c r="G392" i="1"/>
  <c r="G391" i="1"/>
  <c r="G390" i="1" s="1"/>
  <c r="G387" i="1"/>
  <c r="G386" i="1"/>
  <c r="G385" i="1"/>
  <c r="G384" i="1" s="1"/>
  <c r="G383" i="1" s="1"/>
  <c r="G381" i="1"/>
  <c r="G380" i="1" s="1"/>
  <c r="G379" i="1" s="1"/>
  <c r="G378" i="1" s="1"/>
  <c r="G377" i="1" s="1"/>
  <c r="G374" i="1"/>
  <c r="G373" i="1"/>
  <c r="G372" i="1"/>
  <c r="G371" i="1" s="1"/>
  <c r="G370" i="1" s="1"/>
  <c r="G369" i="1" s="1"/>
  <c r="G367" i="1"/>
  <c r="G366" i="1"/>
  <c r="G365" i="1" s="1"/>
  <c r="G364" i="1" s="1"/>
  <c r="G363" i="1" s="1"/>
  <c r="G362" i="1" s="1"/>
  <c r="G360" i="1"/>
  <c r="G359" i="1"/>
  <c r="G358" i="1"/>
  <c r="G357" i="1"/>
  <c r="G356" i="1" s="1"/>
  <c r="G355" i="1" s="1"/>
  <c r="G353" i="1"/>
  <c r="G352" i="1" s="1"/>
  <c r="G351" i="1" s="1"/>
  <c r="G349" i="1"/>
  <c r="G348" i="1"/>
  <c r="G347" i="1"/>
  <c r="G343" i="1"/>
  <c r="G342" i="1" s="1"/>
  <c r="G340" i="1"/>
  <c r="G339" i="1"/>
  <c r="G338" i="1"/>
  <c r="G336" i="1"/>
  <c r="G335" i="1" s="1"/>
  <c r="G334" i="1" s="1"/>
  <c r="G333" i="1" s="1"/>
  <c r="G332" i="1" s="1"/>
  <c r="G330" i="1"/>
  <c r="G329" i="1"/>
  <c r="G327" i="1"/>
  <c r="G326" i="1"/>
  <c r="G324" i="1"/>
  <c r="G323" i="1"/>
  <c r="G321" i="1"/>
  <c r="G320" i="1" s="1"/>
  <c r="G318" i="1"/>
  <c r="G317" i="1"/>
  <c r="G315" i="1"/>
  <c r="G314" i="1"/>
  <c r="G312" i="1"/>
  <c r="G311" i="1"/>
  <c r="G309" i="1"/>
  <c r="G308" i="1" s="1"/>
  <c r="G306" i="1"/>
  <c r="G305" i="1"/>
  <c r="G299" i="1"/>
  <c r="G298" i="1" s="1"/>
  <c r="G294" i="1" s="1"/>
  <c r="G289" i="1" s="1"/>
  <c r="G288" i="1" s="1"/>
  <c r="G296" i="1"/>
  <c r="G295" i="1"/>
  <c r="G292" i="1"/>
  <c r="G291" i="1" s="1"/>
  <c r="G290" i="1" s="1"/>
  <c r="G286" i="1"/>
  <c r="G285" i="1"/>
  <c r="G283" i="1"/>
  <c r="G282" i="1"/>
  <c r="G281" i="1" s="1"/>
  <c r="G280" i="1" s="1"/>
  <c r="G276" i="1"/>
  <c r="G275" i="1"/>
  <c r="G273" i="1"/>
  <c r="G271" i="1"/>
  <c r="G270" i="1" s="1"/>
  <c r="G269" i="1" s="1"/>
  <c r="G268" i="1" s="1"/>
  <c r="G266" i="1"/>
  <c r="G265" i="1"/>
  <c r="G263" i="1"/>
  <c r="G262" i="1"/>
  <c r="G261" i="1"/>
  <c r="G260" i="1" s="1"/>
  <c r="G258" i="1"/>
  <c r="G257" i="1"/>
  <c r="G256" i="1" s="1"/>
  <c r="G255" i="1" s="1"/>
  <c r="G252" i="1"/>
  <c r="G251" i="1"/>
  <c r="G247" i="1" s="1"/>
  <c r="G249" i="1"/>
  <c r="G248" i="1"/>
  <c r="G245" i="1"/>
  <c r="G244" i="1"/>
  <c r="G242" i="1"/>
  <c r="G241" i="1"/>
  <c r="G240" i="1"/>
  <c r="G236" i="1"/>
  <c r="G235" i="1" s="1"/>
  <c r="G233" i="1"/>
  <c r="G232" i="1"/>
  <c r="G230" i="1"/>
  <c r="G229" i="1"/>
  <c r="G228" i="1" s="1"/>
  <c r="G227" i="1" s="1"/>
  <c r="G225" i="1"/>
  <c r="G224" i="1" s="1"/>
  <c r="G223" i="1" s="1"/>
  <c r="G221" i="1"/>
  <c r="G219" i="1"/>
  <c r="G218" i="1"/>
  <c r="G214" i="1" s="1"/>
  <c r="G216" i="1"/>
  <c r="G215" i="1"/>
  <c r="G210" i="1"/>
  <c r="G209" i="1"/>
  <c r="G208" i="1"/>
  <c r="G207" i="1" s="1"/>
  <c r="G206" i="1" s="1"/>
  <c r="G204" i="1"/>
  <c r="G203" i="1" s="1"/>
  <c r="G202" i="1" s="1"/>
  <c r="G201" i="1" s="1"/>
  <c r="G199" i="1"/>
  <c r="G198" i="1"/>
  <c r="G197" i="1" s="1"/>
  <c r="G195" i="1"/>
  <c r="G194" i="1"/>
  <c r="G193" i="1" s="1"/>
  <c r="G189" i="1"/>
  <c r="G188" i="1"/>
  <c r="G187" i="1" s="1"/>
  <c r="G186" i="1" s="1"/>
  <c r="G185" i="1" s="1"/>
  <c r="G184" i="1" s="1"/>
  <c r="G182" i="1"/>
  <c r="G181" i="1"/>
  <c r="G179" i="1"/>
  <c r="G178" i="1"/>
  <c r="G177" i="1" s="1"/>
  <c r="G176" i="1" s="1"/>
  <c r="G175" i="1" s="1"/>
  <c r="G172" i="1"/>
  <c r="G171" i="1"/>
  <c r="G169" i="1"/>
  <c r="G168" i="1"/>
  <c r="G167" i="1" s="1"/>
  <c r="G166" i="1" s="1"/>
  <c r="G165" i="1" s="1"/>
  <c r="G163" i="1"/>
  <c r="G162" i="1"/>
  <c r="G161" i="1"/>
  <c r="G160" i="1"/>
  <c r="G159" i="1"/>
  <c r="G157" i="1"/>
  <c r="G156" i="1"/>
  <c r="G154" i="1"/>
  <c r="G153" i="1" s="1"/>
  <c r="G152" i="1" s="1"/>
  <c r="G151" i="1" s="1"/>
  <c r="G149" i="1"/>
  <c r="G148" i="1"/>
  <c r="G146" i="1"/>
  <c r="G145" i="1"/>
  <c r="G143" i="1"/>
  <c r="G142" i="1" s="1"/>
  <c r="G140" i="1"/>
  <c r="G139" i="1"/>
  <c r="G136" i="1"/>
  <c r="G133" i="1" s="1"/>
  <c r="G129" i="1" s="1"/>
  <c r="G134" i="1"/>
  <c r="G131" i="1"/>
  <c r="G130" i="1" s="1"/>
  <c r="G127" i="1"/>
  <c r="G126" i="1"/>
  <c r="G125" i="1"/>
  <c r="G123" i="1"/>
  <c r="G122" i="1"/>
  <c r="G121" i="1"/>
  <c r="G116" i="1"/>
  <c r="G115" i="1"/>
  <c r="G114" i="1" s="1"/>
  <c r="G113" i="1" s="1"/>
  <c r="G111" i="1"/>
  <c r="G109" i="1"/>
  <c r="G108" i="1"/>
  <c r="G107" i="1"/>
  <c r="G106" i="1"/>
  <c r="G104" i="1"/>
  <c r="G103" i="1" s="1"/>
  <c r="G102" i="1" s="1"/>
  <c r="G101" i="1" s="1"/>
  <c r="G99" i="1"/>
  <c r="G97" i="1"/>
  <c r="G96" i="1"/>
  <c r="G95" i="1"/>
  <c r="G93" i="1"/>
  <c r="G92" i="1" s="1"/>
  <c r="G90" i="1"/>
  <c r="G87" i="1" s="1"/>
  <c r="G81" i="1" s="1"/>
  <c r="G88" i="1"/>
  <c r="G85" i="1"/>
  <c r="G83" i="1"/>
  <c r="G82" i="1"/>
  <c r="G79" i="1"/>
  <c r="G78" i="1"/>
  <c r="G77" i="1"/>
  <c r="G75" i="1"/>
  <c r="G74" i="1"/>
  <c r="G73" i="1"/>
  <c r="G71" i="1"/>
  <c r="G69" i="1"/>
  <c r="G68" i="1" s="1"/>
  <c r="G67" i="1" s="1"/>
  <c r="G65" i="1"/>
  <c r="G64" i="1" s="1"/>
  <c r="G63" i="1" s="1"/>
  <c r="G61" i="1"/>
  <c r="G60" i="1"/>
  <c r="G59" i="1"/>
  <c r="G55" i="1"/>
  <c r="G54" i="1" s="1"/>
  <c r="G53" i="1" s="1"/>
  <c r="G51" i="1"/>
  <c r="G50" i="1"/>
  <c r="G49" i="1"/>
  <c r="G47" i="1"/>
  <c r="G46" i="1"/>
  <c r="G45" i="1"/>
  <c r="G43" i="1"/>
  <c r="G41" i="1"/>
  <c r="G40" i="1"/>
  <c r="G36" i="1" s="1"/>
  <c r="G38" i="1"/>
  <c r="G37" i="1"/>
  <c r="G34" i="1"/>
  <c r="G33" i="1"/>
  <c r="G31" i="1"/>
  <c r="G29" i="1"/>
  <c r="G28" i="1"/>
  <c r="G24" i="1" s="1"/>
  <c r="G23" i="1" s="1"/>
  <c r="G22" i="1" s="1"/>
  <c r="G26" i="1"/>
  <c r="G25" i="1"/>
  <c r="G20" i="1"/>
  <c r="G19" i="1"/>
  <c r="G18" i="1"/>
  <c r="G17" i="1"/>
  <c r="G16" i="1"/>
  <c r="G279" i="1" l="1"/>
  <c r="G632" i="1"/>
  <c r="G389" i="1"/>
  <c r="G376" i="1" s="1"/>
  <c r="G471" i="1"/>
  <c r="G462" i="1" s="1"/>
  <c r="G605" i="1"/>
  <c r="G604" i="1" s="1"/>
  <c r="G509" i="1"/>
  <c r="G508" i="1" s="1"/>
  <c r="G507" i="1" s="1"/>
  <c r="G192" i="1"/>
  <c r="G191" i="1" s="1"/>
  <c r="G174" i="1" s="1"/>
  <c r="G213" i="1"/>
  <c r="G212" i="1" s="1"/>
  <c r="G58" i="1"/>
  <c r="G57" i="1" s="1"/>
  <c r="G15" i="1" s="1"/>
  <c r="G239" i="1"/>
  <c r="G238" i="1" s="1"/>
  <c r="G304" i="1"/>
  <c r="G303" i="1" s="1"/>
  <c r="G302" i="1" s="1"/>
  <c r="G301" i="1" s="1"/>
  <c r="G546" i="1"/>
  <c r="G545" i="1" s="1"/>
  <c r="G563" i="1"/>
  <c r="G562" i="1" s="1"/>
  <c r="G645" i="1"/>
  <c r="G138" i="1"/>
  <c r="G120" i="1" s="1"/>
  <c r="G119" i="1" s="1"/>
  <c r="G118" i="1" s="1"/>
  <c r="G254" i="1"/>
  <c r="G346" i="1"/>
  <c r="G345" i="1" s="1"/>
  <c r="G278" i="1" l="1"/>
  <c r="G13" i="1" s="1"/>
  <c r="G603" i="1"/>
  <c r="G544" i="1" s="1"/>
  <c r="G667" i="1" l="1"/>
</calcChain>
</file>

<file path=xl/sharedStrings.xml><?xml version="1.0" encoding="utf-8"?>
<sst xmlns="http://schemas.openxmlformats.org/spreadsheetml/2006/main" count="2571" uniqueCount="584">
  <si>
    <t xml:space="preserve">Приложение №  6 к решению Думы </t>
  </si>
  <si>
    <t xml:space="preserve">Казанского муниципального района </t>
  </si>
  <si>
    <t xml:space="preserve">      Ведомственная структура расходов бюджета Казанского муниципального района Тюменской области </t>
  </si>
  <si>
    <t xml:space="preserve">             по главным распорядителям бюджетных средств, разделам, подразделам, целевым статьям</t>
  </si>
  <si>
    <t xml:space="preserve">(муниципальным программам и непрограммным направлениям деятельности), группам и подгруппам  видов расходов </t>
  </si>
  <si>
    <t xml:space="preserve"> классификации   расходов бюджета Казанского  муниципального района  Тюменской области на 2025 год</t>
  </si>
  <si>
    <t>Наименование расходов</t>
  </si>
  <si>
    <t>Главный распорядитель</t>
  </si>
  <si>
    <t>Раздел, подраздел</t>
  </si>
  <si>
    <t>Целевая статья</t>
  </si>
  <si>
    <t>Вид расхода</t>
  </si>
  <si>
    <t>Сумма тыс.руб.</t>
  </si>
  <si>
    <t>АДМИНИСТРАЦИЯ КАЗАНСКОГО МУНИЦИПАЛЬНОГО РАЙОНА</t>
  </si>
  <si>
    <t>057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</si>
  <si>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</si>
  <si>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</si>
  <si>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</si>
  <si>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</si>
  <si>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Муниципальная программа "Основные направления осуществления управленческой деятельности в Казанском муниципальном районе на 2025-2027 годы"</t>
  </si>
  <si>
    <t>56 0 00 00000</t>
  </si>
  <si>
    <t>Мероприятие "Обеспечение деятельности органа местного  самоуправления"</t>
  </si>
  <si>
    <t>56 0 01 00000</t>
  </si>
  <si>
    <t>Высшее должностное лицо муниципального образования (глава муниципального образования, возглавляющий местную администрацию)</t>
  </si>
  <si>
    <t>56 0 01 70110</t>
  </si>
  <si>
    <t>Расходы на выплаты  персоналу  в целях обеспечения 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</si>
  <si>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</si>
  <si>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</si>
  <si>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</si>
  <si>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</si>
  <si>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0104</t>
  </si>
  <si>
    <t>Содействие достижению и (или) поощрение достижения наилучших (высоких) значений показателей деятельности органов местного самоуправления и (или) достижения наилучших (высоких) показателей социально-экономического развития (рейтингов)</t>
  </si>
  <si>
    <t>56 0 01 20020</t>
  </si>
  <si>
    <t>Обеспечение деятельности органов местного самоуправления</t>
  </si>
  <si>
    <t>56 0 01 70100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</si>
  <si>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</si>
  <si>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</si>
  <si>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Фонд стимулирования органов местного самоуправления</t>
  </si>
  <si>
    <t>56 0 01 70101</t>
  </si>
  <si>
    <t>Мероприятие "Создание и организация деятельности административных комиссий"</t>
  </si>
  <si>
    <t>56 0 03 00000</t>
  </si>
  <si>
    <t>56 0 03 20020</t>
  </si>
  <si>
    <t xml:space="preserve">Создание  и организация деятельности административных комиссий </t>
  </si>
  <si>
    <t>56 0 03 71904</t>
  </si>
  <si>
    <t>200</t>
  </si>
  <si>
    <t>240</t>
  </si>
  <si>
    <t>Мероприятие "Определение перечня должностных лиц, уполномоченных составлять протоколы об административных правонарушениях, предусмотренных Кодексом Тюменской области об административных  правонарушениях"</t>
  </si>
  <si>
    <t xml:space="preserve">56 0 13 00000 </t>
  </si>
  <si>
    <t>Определение перечня должностных лиц, уполномоченных  составлять протоколы об административных правонарушениях в соответствии с пунктом "б" части 2 статьи 5.1 Кодекса Тюменской области об  административной ответственности</t>
  </si>
  <si>
    <t xml:space="preserve">56 0 13 71907 </t>
  </si>
  <si>
    <t>Обеспечение проведения выборов и референдумов</t>
  </si>
  <si>
    <t>0107</t>
  </si>
  <si>
    <t>Проведение выборов и референдумов</t>
  </si>
  <si>
    <t xml:space="preserve">99 0 00 73000 </t>
  </si>
  <si>
    <t>Иные бюджетные ассигнования</t>
  </si>
  <si>
    <t xml:space="preserve">Специальные расходы </t>
  </si>
  <si>
    <t>Резервные фонды</t>
  </si>
  <si>
    <t>0111</t>
  </si>
  <si>
    <t xml:space="preserve">Резервные фонды местных  администраций </t>
  </si>
  <si>
    <t xml:space="preserve">99 0 00 70700 </t>
  </si>
  <si>
    <t>Резервные средства</t>
  </si>
  <si>
    <t>Другие общегосударственные вопросы</t>
  </si>
  <si>
    <t>0113</t>
  </si>
  <si>
    <t>Межбюджетные трансферты</t>
  </si>
  <si>
    <t>Иные межбюджетные трансферты</t>
  </si>
  <si>
    <t>Мероприятие "Исполнение полномочия по принятию решений о предоставлении жилых помещений государственного жилищного фонда Тюменской области гражданам, имеющим право на предоставление им жилых помещений по договорам социального найма из государственного жилищного фонда Тюменской области с указанными гражданами за исключением случаев передачи права заключения социального найма иным лицам по соглашению, и о предоставлении жилых помещений"</t>
  </si>
  <si>
    <t>56 0 05 00000</t>
  </si>
  <si>
    <t>Исполнение  полномочий, отнесенных к полномочиям органов местного самоуправления в соответствии с пунктами 5-7 и пунктом 12 части 8 статьи 1  Закона Тюменской области от 26.12.2014 № 125</t>
  </si>
  <si>
    <t>56 0 05 71910</t>
  </si>
  <si>
    <t>Мероприятие "Исполнение управленческих функций по социальной поддержке отдельных категорий граждан по обеспечению жильём"</t>
  </si>
  <si>
    <t>56 0 06 00000</t>
  </si>
  <si>
    <t>Исполнение полномочий по социальной поддержке отдельных категорий граждан по обеспечению жильем</t>
  </si>
  <si>
    <t>56 0 06 0Ж030</t>
  </si>
  <si>
    <t>Мероприятие "Опубликование в СМИ нормативных правовых актов, принимаемых органами местного самоуправления"</t>
  </si>
  <si>
    <t>56 0 09 00000</t>
  </si>
  <si>
    <t xml:space="preserve">Публикация нормативных актов в средствах массовой информации  </t>
  </si>
  <si>
    <t>56 0 09 70210</t>
  </si>
  <si>
    <t>Мероприятие "Членские взносы ОМСУ в совет муниципальных образований"</t>
  </si>
  <si>
    <t>56 0 11 00000</t>
  </si>
  <si>
    <t xml:space="preserve">Членские взносы в совет муниципальных образований </t>
  </si>
  <si>
    <t>56 0 11 70230</t>
  </si>
  <si>
    <t>Уплата налогов, сборов и иных платежей</t>
  </si>
  <si>
    <t>Мероприятие " Государственная регистрация актов гражданского состояния"</t>
  </si>
  <si>
    <t>56 0 15 00000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</si>
  <si>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</si>
  <si>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56 0 15 19430</t>
  </si>
  <si>
    <t>Осуществление переданных  полномочий Российской Федерации на государственную регистрацию актов гражданского состояния</t>
  </si>
  <si>
    <t>56 0 15 59300</t>
  </si>
  <si>
    <t>Мероприятия по  переплету архивного фонда актовых книг</t>
  </si>
  <si>
    <t>56 0 15 79300</t>
  </si>
  <si>
    <t>Мероприятие "Прочие мероприятия органов местного самоуправления"</t>
  </si>
  <si>
    <t>56 0 16 00000</t>
  </si>
  <si>
    <t xml:space="preserve">Выполнение других обязательств государства </t>
  </si>
  <si>
    <t>56 0 16 70200</t>
  </si>
  <si>
    <t>Социальное обеспечение и иные выплаты населению</t>
  </si>
  <si>
    <t>Иные выплаты населению</t>
  </si>
  <si>
    <t>Муниципальная программа "Развитие торговли в Казанском муниципальном районе на 2025-2027 годы"</t>
  </si>
  <si>
    <t>57 0 00 00000</t>
  </si>
  <si>
    <t>Мероприятие "Совершенствование нормативно-правового обеспечения в сфере торговли"</t>
  </si>
  <si>
    <t>57 0 01 00000</t>
  </si>
  <si>
    <t xml:space="preserve">Формирование торгового реестра </t>
  </si>
  <si>
    <t>57 0 01 71914</t>
  </si>
  <si>
    <t>Муниципальная программа «Основные направления развития имущественных и земельных отношений Казанского муниципального района на 2025-2027 годы»</t>
  </si>
  <si>
    <t>61 0 00 00000</t>
  </si>
  <si>
    <t>Мероприятие "Оформление правоустанавливающих документов на объекты недвижимого имущества, предоставление муниципального имущества юридическим лицам и индивидуальным предпринимателям в аренду, оперативное управление, безвозмездное пользование"</t>
  </si>
  <si>
    <t>61 0 01 00000</t>
  </si>
  <si>
    <t xml:space="preserve">Оценка недвижимости, признание прав и регулирование отношений по муниципальной собственности </t>
  </si>
  <si>
    <t>61 0 01 70300</t>
  </si>
  <si>
    <t xml:space="preserve">Исполнение судебных актов </t>
  </si>
  <si>
    <t>НАЦИОНАЛЬНАЯ ОБОРОНА</t>
  </si>
  <si>
    <t>0200</t>
  </si>
  <si>
    <t>Мобилизационная и вневойсковая  подготовка</t>
  </si>
  <si>
    <t>0203</t>
  </si>
  <si>
    <t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</si>
  <si>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>99 0 00 51180</t>
  </si>
  <si>
    <t>Субвенции</t>
  </si>
  <si>
    <t>НАЦИОНАЛЬНАЯ  БЕЗОПАСНОСТЬ И ПРАВООХРАНИТЕЛЬНАЯ ДЕЯТЕЛЬНОСТЬ</t>
  </si>
  <si>
    <t>0300</t>
  </si>
  <si>
    <t xml:space="preserve">Защита населения и территории от  чрезвычайных ситуаций природного и техногенного характера, пожарная безопасность </t>
  </si>
  <si>
    <t>0310</t>
  </si>
  <si>
    <t>Муниципальная программа «Совершенствование системы гражданской обороны, защиты населения и территории Казанского муниципального района от чрезвычайных ситуаций природного и техногенного характера на 2025-2027 годы»</t>
  </si>
  <si>
    <t>54 0 00 00000</t>
  </si>
  <si>
    <t>Мероприятие «Реализация комплекса мер, направленных на повышение готовности к обеспечению безопасности людей на водных объектах»</t>
  </si>
  <si>
    <t>54 0 01 00000</t>
  </si>
  <si>
    <t xml:space="preserve">Обеспечение безопасности людей на водных объектах, охрана их жизни и здоровья </t>
  </si>
  <si>
    <t>54 0 01 70500</t>
  </si>
  <si>
    <t>Мероприятие "Создание условий для организации добровольной пожарной охраны, в части обеспечения необходимых условий для реализации полномочий по обеспечению первичных мер пожарной безопасности"</t>
  </si>
  <si>
    <t>54 0 02 00000</t>
  </si>
  <si>
    <t>Обеспечение первичных мер пожарной безопасности в части организации добровольной пожарной охраны</t>
  </si>
  <si>
    <t>54 0 02 70600</t>
  </si>
  <si>
    <t>Мероприятие "Обеспечение деятельности ЕДДС"</t>
  </si>
  <si>
    <t>54 0 03 00000</t>
  </si>
  <si>
    <t>54 0 03 20020</t>
  </si>
  <si>
    <t>Содержание ЕДДС</t>
  </si>
  <si>
    <t>54 0 03 74101</t>
  </si>
  <si>
    <t>Мероприятие «Защита населения и территории от угроз, возникающих при техногенных пожарах, а также чрезвычайных ситуациях природного и техногенного характера»»</t>
  </si>
  <si>
    <t>54 0 05 00000</t>
  </si>
  <si>
    <t>Резервный фонд Правительства Тюменской области</t>
  </si>
  <si>
    <t>54 0 05 00700</t>
  </si>
  <si>
    <t>Создание (обновление, содержание) резервов материальных ресурсов для ликвидации чрезвычайных ситуаций</t>
  </si>
  <si>
    <t>54 0 05 73200</t>
  </si>
  <si>
    <t xml:space="preserve">Организация мероприятий по защите населения и территории от чрезвычайных  ситуаций и стихийных бедствий природного и техногенного  характера </t>
  </si>
  <si>
    <t>54 0 05 73900</t>
  </si>
  <si>
    <t>Мероприятия по поддержанию в постоянной готовности систем оповещения (РАСЦО)</t>
  </si>
  <si>
    <t>54 0 05 73930</t>
  </si>
  <si>
    <t>Муниципальная программа"Основные мероприятия, направленные на благоустройство и озеленение территории Казанского муниципального района на 2025-2027 годы"</t>
  </si>
  <si>
    <t>68 0 00 00000</t>
  </si>
  <si>
    <t>Мероприятие "Улучшение и сохранение эпизоотического и ветеринарно-санитарного благополучия на территории района"</t>
  </si>
  <si>
    <t>68 0 01 00000</t>
  </si>
  <si>
    <t>Организация мероприятий по предупреждению и ликвидации болезней животных, их лечению, защите населения от болезней, общих для человека и животных, в части содержания, приведения в нормативное состояние, оформления в собственность и ликвидации скотомогильников (биотермических ям)</t>
  </si>
  <si>
    <t>68 0 01 0Г630</t>
  </si>
  <si>
    <t xml:space="preserve">0310 </t>
  </si>
  <si>
    <t>Резервные фонды местных администраций</t>
  </si>
  <si>
    <t>Миграционная политика</t>
  </si>
  <si>
    <t>0311</t>
  </si>
  <si>
    <t>Муниципальная программа «Основные направления осуществления управленческой деятельности в Казанском муниципальном районе на  2025-2027 годы »</t>
  </si>
  <si>
    <t>Мероприятие «Участие в осуществлении государственной политики в отношении соотечественников, проживающих за рубежом»</t>
  </si>
  <si>
    <t xml:space="preserve">0311 </t>
  </si>
  <si>
    <t>56 0 14 00000</t>
  </si>
  <si>
    <t xml:space="preserve">Участие в осуществлении государственной политики в отношении соотечественников, проживающих за рубежом </t>
  </si>
  <si>
    <t>56 0 14 0Р100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</si>
  <si>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</si>
  <si>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</si>
  <si>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«Профилактика терроризма,   минимизация и (или) ликвидация последствий проявления терроризма на территории Казанского муниципального района Тюменской области  на 2025-2027 годы»</t>
  </si>
  <si>
    <t>62 0 00 00000</t>
  </si>
  <si>
    <t>Мероприятие «Организация и проведение в Казанском  муниципальном районе мероприятий противодействия идеологии терроризма, в том числе реализация информационно-пропагандистских мероприятий по разъяснению сущности терроризма и его общественной опасности, а также по формированию у граждан неприятия идеологии терроризма путем распространения информационных материалов, печатной продукции, проведения разъяснительной работы и иных мероприятий»</t>
  </si>
  <si>
    <t>62 0 01 00000</t>
  </si>
  <si>
    <t>Мероприятия по профилактике терроризма на территории  района</t>
  </si>
  <si>
    <t>62 0 01 73910</t>
  </si>
  <si>
    <t xml:space="preserve">Выполнение мероприятий, связанных с военно-патриотической деятельностью </t>
  </si>
  <si>
    <t>99 0 00 79999</t>
  </si>
  <si>
    <t xml:space="preserve">Социальное обеспечение и иные выплаты населению </t>
  </si>
  <si>
    <t xml:space="preserve">Премии и гранты </t>
  </si>
  <si>
    <t>НАЦИОНАЛЬНАЯ ЭКОНОМИКА</t>
  </si>
  <si>
    <t>0400</t>
  </si>
  <si>
    <t>Общеэкономические вопросы</t>
  </si>
  <si>
    <t>0401</t>
  </si>
  <si>
    <t>Муниципальная программа «Основные направления развития социального обслуживания населения Казанского района на 2025-2027 годы»</t>
  </si>
  <si>
    <t>58 0 00 00000</t>
  </si>
  <si>
    <t>Мероприятие «Социальная адаптация граждан, находящихся в трудной жизненной ситуации»</t>
  </si>
  <si>
    <t>58 0 04 00000</t>
  </si>
  <si>
    <t xml:space="preserve">Мероприятия по работе с детьми  и молодежью  </t>
  </si>
  <si>
    <t>58 0 04 72000</t>
  </si>
  <si>
    <t>Предоставление субсидий бюджетным,автономным учреждениям и иным некоммерческим организациям</t>
  </si>
  <si>
    <t>600</t>
  </si>
  <si>
    <t xml:space="preserve">Субсидии автономным учреждениям </t>
  </si>
  <si>
    <t>620</t>
  </si>
  <si>
    <t>Прочие межбюджетные трансферты  общего характера</t>
  </si>
  <si>
    <t>99 0 00 72900</t>
  </si>
  <si>
    <t>500</t>
  </si>
  <si>
    <t>540</t>
  </si>
  <si>
    <t>Топливно-энергетический комплекс</t>
  </si>
  <si>
    <t>0402</t>
  </si>
  <si>
    <t>Муниципальная программа «Основные направления комплексного развития коммунальной инфраструктуры на 2025-2027 годы»</t>
  </si>
  <si>
    <t>66 0 00 00000</t>
  </si>
  <si>
    <t>Подпрограмма «Повышение качества жилищного фонда и коммунальной  инфраструктуры»</t>
  </si>
  <si>
    <t>66 1 00 00000</t>
  </si>
  <si>
    <t>Мероприятие «Повышение качества предоставляемых услуг по газоснабжению»</t>
  </si>
  <si>
    <t>66 1 03 00000</t>
  </si>
  <si>
    <t>Мероприятия по обслуживанию сетей газораспределения</t>
  </si>
  <si>
    <t>66 1 03 74550</t>
  </si>
  <si>
    <t>Сельское хозяйство  и рыболовство</t>
  </si>
  <si>
    <t>0405</t>
  </si>
  <si>
    <t>Муниципальная программа «Основные направления осуществления управленческой деятельности в Казанском муниципальном районе на  2025-2027 годы»</t>
  </si>
  <si>
    <t>Мероприятие «Поддержка сельскохозяйственного производства в части управленческих  функций»</t>
  </si>
  <si>
    <t>56 0 12 00000</t>
  </si>
  <si>
    <t>Обеспечение исполнения переданных органам местного самоуправления государственных полномочий по поддержке сельскохозяйственного производства</t>
  </si>
  <si>
    <t>56 0 12 0У410</t>
  </si>
  <si>
    <t xml:space="preserve">0405 </t>
  </si>
  <si>
    <t>Организация мероприятий по осуществлению деятельности по обращению с животными без владельцев на территории муниципальных образований</t>
  </si>
  <si>
    <t>68 0 01 0Г640</t>
  </si>
  <si>
    <t>Водное хозяйство</t>
  </si>
  <si>
    <t>0406</t>
  </si>
  <si>
    <t>Мероприятие "Обеспечение безопасности гидротехнических сооружений, расположенных на территории муниципального района"</t>
  </si>
  <si>
    <t>54 0 04 00000</t>
  </si>
  <si>
    <t>Техническая эксплуатация гидротехнических  сооружений, находящихся в муниципальной собственности</t>
  </si>
  <si>
    <t>54 0 04 79826</t>
  </si>
  <si>
    <t>Транспорт</t>
  </si>
  <si>
    <t>0408</t>
  </si>
  <si>
    <t>Мероприятие «Регулирование тарифов на перевозку пассажиров и багажа автомобильным  транспортом в городском (внутрипоселковом) сообщении и в пригородном сообщении до садоводческих товариществ»</t>
  </si>
  <si>
    <t>56 0 07 00000</t>
  </si>
  <si>
    <t>56 0 07 20020</t>
  </si>
  <si>
    <t xml:space="preserve">Регулирование тарифов  на перевозку  пассажиров  и багажа  автомобильным транспортом  в городском (внутрипоселковом) сообщении и в пригородном сообщении до садоводческих товариществ </t>
  </si>
  <si>
    <t>56 0 07 71920</t>
  </si>
  <si>
    <t>Мероприятие «Выдача разрешений на осуществление деятельности по перевозке пассажиров и багажа легковым такси в Тюменской области»</t>
  </si>
  <si>
    <t>56 0 08 00000</t>
  </si>
  <si>
    <t xml:space="preserve">Выдача  разрешений на осуществление деятельности по перевозке пассажиров  и багажа легковым такси в Тюменской области </t>
  </si>
  <si>
    <t>56 0 08 71922</t>
  </si>
  <si>
    <t>Муниципальная программа «Организация транспортного обслуживания населения Казанского муниципального района на 2025-2027 годы»</t>
  </si>
  <si>
    <t>59 0 00 00000</t>
  </si>
  <si>
    <t>Мероприятие «Повышение качества, доступности и безопасности услуг пассажирского транспорта общего пользования на территории Казанского муниципального района»</t>
  </si>
  <si>
    <t>59 0 01 00000</t>
  </si>
  <si>
    <t xml:space="preserve">Организация  транспортного обслуживания </t>
  </si>
  <si>
    <t>59 0 01 70800</t>
  </si>
  <si>
    <t>Возмещение перевозчикам понесенных затрат и (или) недополученных доходов на оплату услуг автовокзалов и автостанций, образовавшихся в результате осуществления регулярных перевозок пассажиров и багажа на автомобильном транспорте общего пользования (кроме  легкового такси) в пригородном и междугородном сообщениях по межмуниципальным маршрутам</t>
  </si>
  <si>
    <t>59 0 01 0Ж530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</si>
  <si>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</si>
  <si>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в городском, пригородном и междугородном сообщениях по муниципальным маршрутам</t>
  </si>
  <si>
    <t>59 0 01 0Ж660</t>
  </si>
  <si>
    <t>Дорожное хозяйство (дорожные фонды)</t>
  </si>
  <si>
    <t>0409</t>
  </si>
  <si>
    <t>Муниципальная программа «Основные направления комплексного развития транспортной инфраструктуры на 2025-2027 годы»</t>
  </si>
  <si>
    <t>65 0 00 00000</t>
  </si>
  <si>
    <t>Мероприятие «Выполнение комплекса работ по поддержанию, оценке надлежащего технического состояния, а также по организации и обеспечению  безопасности дорожного движения на автомобильных дорогах общего пользования, местного значения, внутриквартальных  проездов и тротуаров и искусственных сооружений на них"</t>
  </si>
  <si>
    <t>65 0 01 00000</t>
  </si>
  <si>
    <t xml:space="preserve">Содержание муниципальных автомобильных  дорог </t>
  </si>
  <si>
    <t>65 0 01 77000</t>
  </si>
  <si>
    <t>Проведение мероприятий по содержанию автомобильных дорог общего пользования местного значения за счет средств дорожного фонда</t>
  </si>
  <si>
    <t>65 0 01 9Д050</t>
  </si>
  <si>
    <t>Мероприятие «Выполнение комплекса работ по восстановлению транспортно-эксплуатационных характеристик  автомобильных дорог, при выполнении которых не затрагиваются конструктивные и иные характеристики надежности и безопасности  с проведением паспортизации автомобильных дорог»</t>
  </si>
  <si>
    <t>65 0 02 00000</t>
  </si>
  <si>
    <t>Проведение капитального ремонта, ремонта автомобильных дорог общего пользования местного значения за счет средств дорожного фонда</t>
  </si>
  <si>
    <t>65 0 02 9Д040</t>
  </si>
  <si>
    <t xml:space="preserve">Капитальный ремонт и ремонт муниципальных автомобильных дорог </t>
  </si>
  <si>
    <t>65 0 02 77900</t>
  </si>
  <si>
    <t>Другие вопросы в области национальной экономики</t>
  </si>
  <si>
    <t>0412</t>
  </si>
  <si>
    <t>Муниципальная программа «Развитие торговли в Казанском муниципальном районе на 2025-2027 годы»</t>
  </si>
  <si>
    <t>Мероприятие «Повышение экономической и территориальной доступности товаров и услуг для населения района»</t>
  </si>
  <si>
    <t>57 0 02 00000</t>
  </si>
  <si>
    <t>Оказание поддержки труднодоступным территориям</t>
  </si>
  <si>
    <t>57 0 02 0Т040</t>
  </si>
  <si>
    <t>Мероприятие «Формирование земельных участков, оформление  земельных участков в муниципальную собственность, предоставление земельных участков юридическим лицам, индивидуальным предпринимателям, гражданам в собственность, аренду, пользование»</t>
  </si>
  <si>
    <t>61 0 02 00000</t>
  </si>
  <si>
    <t>Мероприятия по землеустройству и землепользованию</t>
  </si>
  <si>
    <t>61 0 02 71400</t>
  </si>
  <si>
    <t>Обеспечение условий для выполнения комплексных кадастровых работ</t>
  </si>
  <si>
    <t>61 0 02 SГ080</t>
  </si>
  <si>
    <t xml:space="preserve">Муниципальная программа «Доступное и комфортное жильё - гражданам России» на территории Казанского муниципального района на 2025-2027 годы" </t>
  </si>
  <si>
    <t>64 0 00 00000</t>
  </si>
  <si>
    <t>Мероприятие «Градостроительное регулирование в сфере жилищного строительства»</t>
  </si>
  <si>
    <t>64 0 01 00000</t>
  </si>
  <si>
    <t>Ведение информационной системы обеспечения градостроительной деятельности</t>
  </si>
  <si>
    <t>64 0 01 13380</t>
  </si>
  <si>
    <t>64  0 01 20020</t>
  </si>
  <si>
    <t>ЖИЛИЩНО-КОММУНАЛЬНОЕ ХОЗЯЙСТВО</t>
  </si>
  <si>
    <t>0500</t>
  </si>
  <si>
    <t>Жилищное  хозяйство</t>
  </si>
  <si>
    <t>0501</t>
  </si>
  <si>
    <t>Муниципальная программа «Доступное и комфортное жильё - гражданам России» на территории Казанского муниципального района на 2025-2027 годы"</t>
  </si>
  <si>
    <t>Мероприятие «Обеспечение жильем и земельными участками отдельных категорий граждан»</t>
  </si>
  <si>
    <t>64 0 02 00000</t>
  </si>
  <si>
    <t>Обеспечение нуждающихся в жилых помещениях малоимущих граждан жилыми помещениями</t>
  </si>
  <si>
    <t>64 0 02 79821</t>
  </si>
  <si>
    <t>Капитальные вложения в объекты государственной (муниципальной) собственности</t>
  </si>
  <si>
    <t>64  0 02 79821</t>
  </si>
  <si>
    <t>Бюджетные инвестиции</t>
  </si>
  <si>
    <t>Приобретение жилых помещений в целях формирования специализированного жилищного фонда</t>
  </si>
  <si>
    <t>64 0 02 79822</t>
  </si>
  <si>
    <t>Мероприятие «Модернизация объектов коммунальной инфраструктуры»</t>
  </si>
  <si>
    <t>66 1 01 00000</t>
  </si>
  <si>
    <t>Реализация мероприятий по инженерному обеспечению площадок для малоэтажного жилищного строительства (в части строительства автомобильных дорог на площадках для индивидуального жилищного строительства)</t>
  </si>
  <si>
    <t>66 1 01 0Ж050</t>
  </si>
  <si>
    <t>Мероприятие «Обеспечение мероприятий по капитальному ремонту жилых домов»</t>
  </si>
  <si>
    <t>66 1 02 00000</t>
  </si>
  <si>
    <t xml:space="preserve">Капитальный ремонт  муниципального жилищного  фонда </t>
  </si>
  <si>
    <t>66 1 02 75000</t>
  </si>
  <si>
    <t xml:space="preserve">Уплата  ежемесячных взносов на капитальный ремонт общего имущества многоквартирных домов органами местного самоуправления, как собственниками помещений в многоквартирных домах </t>
  </si>
  <si>
    <t>66 1 02 96160</t>
  </si>
  <si>
    <t>Коммунальное хозяйство</t>
  </si>
  <si>
    <t>0502</t>
  </si>
  <si>
    <t>Обеспечение реализации мероприятий по капитальному ремонту (ремонту) объектов жилищно-коммунального хозяйства</t>
  </si>
  <si>
    <t>66 1 01 0А120</t>
  </si>
  <si>
    <t>Обеспечение выполнения мероприятий по капитальному ремонту, строительству, реконструкции объектов коммунального назначения и благоустройства</t>
  </si>
  <si>
    <t>66 1 01 0А150</t>
  </si>
  <si>
    <t>Обеспечение реализации мероприятий по строительству и реконструкции объектов жилищно-коммунального хозяйства</t>
  </si>
  <si>
    <t>66 1 01 SА110</t>
  </si>
  <si>
    <t>Мероприятия по ведению технического надзора за выполнением работ по ремонту объектов жилищно-коммунального хозяйства</t>
  </si>
  <si>
    <t>66 1 01 75120</t>
  </si>
  <si>
    <t xml:space="preserve">Повышение надежности  и эффективности работы  инженерных систем  жилищно-коммунального хозяйства </t>
  </si>
  <si>
    <t>66 1 01 75220</t>
  </si>
  <si>
    <t xml:space="preserve">Мероприятия по разработке проектной документации на техническое перевооружение котельных </t>
  </si>
  <si>
    <t>66  1 01 75223</t>
  </si>
  <si>
    <t>Мероприятия по разработке проектной документации на реконструкцию котельных</t>
  </si>
  <si>
    <t>66 1 01 75225</t>
  </si>
  <si>
    <t>Содержание блочных станций подготовки чистой питьевой воды, находящихся в муниципальной собственности, не подключенных к сетям водоснабжения</t>
  </si>
  <si>
    <t>66 1 01 79824</t>
  </si>
  <si>
    <t>Транспортировка тел из общественных мест в места проведения СМЭ</t>
  </si>
  <si>
    <t>99 0 00 70400</t>
  </si>
  <si>
    <t>Благоустройство</t>
  </si>
  <si>
    <t>0503</t>
  </si>
  <si>
    <t>Содержание мест (площадок) накопления твердых коммунальных отходов</t>
  </si>
  <si>
    <t>68 0 01 79820</t>
  </si>
  <si>
    <t>Мероприятие «Реализация инициативных проектов»</t>
  </si>
  <si>
    <t>68 0 03 00000</t>
  </si>
  <si>
    <t>Мероприятия, направленные на реализацию инициативных проектов</t>
  </si>
  <si>
    <t>68 0 03 S0010</t>
  </si>
  <si>
    <t>Субсидии</t>
  </si>
  <si>
    <t>Другие вопросы в области жилищно-коммунального хозяйства</t>
  </si>
  <si>
    <t>0505</t>
  </si>
  <si>
    <t>Мероприятие "Ремонт памятников воинам, погибшим в Великой Отечественной войне и благоустройство прилегающих территорий"</t>
  </si>
  <si>
    <t>68 0 04 00000</t>
  </si>
  <si>
    <t>68 0 04 0А150</t>
  </si>
  <si>
    <t>Мероприятие "Ремонт памятника В.И.Ленину в п.Новоселезнево"</t>
  </si>
  <si>
    <t>68 0 05 00000</t>
  </si>
  <si>
    <t>Создание условий для массового отдыха жителей, организация благоустройства, обустройства мест массового отдыха населения</t>
  </si>
  <si>
    <t>68 0 05 10400</t>
  </si>
  <si>
    <t xml:space="preserve">ОХРАНА ОКРУЖАЮЩЕЙ СРЕДЫ </t>
  </si>
  <si>
    <t>0600</t>
  </si>
  <si>
    <t>Охрана объектов растительного и животного мира и среды их обитания</t>
  </si>
  <si>
    <t>0603</t>
  </si>
  <si>
    <t>Мероприятие «Реализация  плана природоохранных мероприятий»</t>
  </si>
  <si>
    <t>68 0 02 00000</t>
  </si>
  <si>
    <t>Расходы на реализацию плана природоохранных мероприятий</t>
  </si>
  <si>
    <t>68 0 02 79827</t>
  </si>
  <si>
    <t>ОБРАЗОВАНИЕ</t>
  </si>
  <si>
    <t>0700</t>
  </si>
  <si>
    <t xml:space="preserve">Молодежная политика  </t>
  </si>
  <si>
    <t>0707</t>
  </si>
  <si>
    <t>Муниципальная программа "Поддержка социально-ориентированных некоммерческих организаций на территории Казанского муниципального района на 2025-2027 годы"</t>
  </si>
  <si>
    <t>69 0 00 00000</t>
  </si>
  <si>
    <t>Мероприятие "Обеспечение  активного участия СОНКО в решении актуальных вопросов социально-экономического развития Казанского района"</t>
  </si>
  <si>
    <t>69 0 01 00000</t>
  </si>
  <si>
    <t>Реализация мероприятий социально ориентированными некоммерческими организациями</t>
  </si>
  <si>
    <t>69 0 01 79000</t>
  </si>
  <si>
    <t>Предоставление субсидий бюджетным, автономным учреждениям и иным некоммерческим организациям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</si>
  <si>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 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</si>
  <si>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</si>
  <si>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</si>
  <si>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</si>
  <si>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</si>
  <si>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</si>
  <si>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</si>
  <si>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</si>
  <si>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</si>
  <si>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Мероприятие «Выплата пенсий за выслугу лет муниципальным служащим»</t>
  </si>
  <si>
    <t>56 0 10 00000</t>
  </si>
  <si>
    <t xml:space="preserve">Доплаты к пенсиям муниципальных  служащих </t>
  </si>
  <si>
    <t>56 0 10 72700</t>
  </si>
  <si>
    <t>Публичные нормативные социальные выплаты гражданам</t>
  </si>
  <si>
    <t>Социальное обслуживание населения</t>
  </si>
  <si>
    <t>1002</t>
  </si>
  <si>
    <t>Мероприятие «Обеспечение оказания социальных услуг в рамках государственного стандарта социального обслуживания населения»</t>
  </si>
  <si>
    <t>58 0 01 00000</t>
  </si>
  <si>
    <t xml:space="preserve">Организация социального обслуживания </t>
  </si>
  <si>
    <t>58 0 01 0Л260</t>
  </si>
  <si>
    <t>Субсидии автономным учреждениям</t>
  </si>
  <si>
    <t>Социальное обеспечение населения</t>
  </si>
  <si>
    <t>1003</t>
  </si>
  <si>
    <t>Мероприятие "Оказание материальной помощи малообеспеченной категории населения"</t>
  </si>
  <si>
    <t xml:space="preserve"> 56 0 02 00000</t>
  </si>
  <si>
    <t>Оказание материальной помощи малообеспеченной категории  населения</t>
  </si>
  <si>
    <t>56 0 02 73800</t>
  </si>
  <si>
    <t>Социальные выплаты гражданам, кроме публичных нормативных социальных выплат</t>
  </si>
  <si>
    <t>Мероприятие «Обеспечение предоставления мер социальной поддержки гражданам, имеющим право на их получение в соответствии с действующим законодательством»</t>
  </si>
  <si>
    <t>58 0 03 00000</t>
  </si>
  <si>
    <t>Предоставление гражданам субсидий на оплату жилого помещения и коммунальных услуг</t>
  </si>
  <si>
    <t>58 0 03 0Л270</t>
  </si>
  <si>
    <t xml:space="preserve"> 59 0 01 00000</t>
  </si>
  <si>
    <t>Обеспечение социальной поддержки отдельных категорий граждан в отношении проезда на пассажирском транспорте общего пользования</t>
  </si>
  <si>
    <t>59 0 01 0Ж550</t>
  </si>
  <si>
    <t xml:space="preserve"> 64 0 02 00000</t>
  </si>
  <si>
    <t>Обеспечение условий для направления отдельным категориям граждан социальных выплат взамен бесплатного предоставления земельного участка</t>
  </si>
  <si>
    <t xml:space="preserve"> 64 0 02 SГ120</t>
  </si>
  <si>
    <t>Предоставление социальной поддержки отдельным категориям граждан в отношении газификации жилых домов (квартир)</t>
  </si>
  <si>
    <t>66  1 03 0А040</t>
  </si>
  <si>
    <t>Мероприятие «Повышение качества предоставляемых услуг по электроснабжению»</t>
  </si>
  <si>
    <t>66 1 04 00000</t>
  </si>
  <si>
    <t>Предоставление социальной поддержки многодетным семьям  в виде возмещения расходов на оплату подключения (технологического присоединения) к электрическим сетям земельных участков в населенных пунктах Тюменской области</t>
  </si>
  <si>
    <t>66  1 04 0А060</t>
  </si>
  <si>
    <t>Осуществление выплат почетным гражданам муниципального района</t>
  </si>
  <si>
    <t>99 0 00 73850</t>
  </si>
  <si>
    <t>Охрана семьи и детства</t>
  </si>
  <si>
    <t>1004</t>
  </si>
  <si>
    <t>Реализация мероприятий по обеспечению жильем молодых семей</t>
  </si>
  <si>
    <t>64 0 02 L4970</t>
  </si>
  <si>
    <t xml:space="preserve">1004 </t>
  </si>
  <si>
    <t>Другие вопросы в области социальной политики</t>
  </si>
  <si>
    <t>1006</t>
  </si>
  <si>
    <t>Муниципальная программа «Основные направления осуществления управленческой деятельности в Казанском муниципальном районе на 2025-2027 годы»</t>
  </si>
  <si>
    <t>Мероприятие «Создание и организация деятельности комиссий по делам  несовершеннолетних и защите их прав»</t>
  </si>
  <si>
    <t>56 0 04 00000</t>
  </si>
  <si>
    <t>Создание и организация деятельности комиссий по делам  несовершеннолетних и защите их прав</t>
  </si>
  <si>
    <t>56 0 04 19050</t>
  </si>
  <si>
    <t>ФИЗИЧЕСКАЯ КУЛЬТУРА И СПОРТ</t>
  </si>
  <si>
    <t>1100</t>
  </si>
  <si>
    <t>Массовый спорт</t>
  </si>
  <si>
    <t>1102</t>
  </si>
  <si>
    <t xml:space="preserve">МЕЖБЮДЖЕТНЫЕ ТРАНСФЕРТЫ ОБЩЕГО ХАРАКТЕРА БЮДЖЕТАМ  БЮДЖЕТНОЙ СИСТЕМЫ РОССИЙСКОЙ ФЕДЕРАЦИИ 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</si>
  <si>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</si>
  <si>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</si>
  <si>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</si>
  <si>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Дотации на выравнивание бюджетной обеспеченности поселений</t>
  </si>
  <si>
    <t>99 0 00 72800</t>
  </si>
  <si>
    <t>Дотации</t>
  </si>
  <si>
    <t>Прочие межбюджетные трансферты общего характера</t>
  </si>
  <si>
    <t>1403</t>
  </si>
  <si>
    <t>99 0 00 20020</t>
  </si>
  <si>
    <t>ОТДЕЛ ОБРАЗОВАНИЯ АДМИНИСТРАЦИИ КАЗАНСКОГО МУНИЦИПАЛЬНОГО РАЙОНА</t>
  </si>
  <si>
    <t>294</t>
  </si>
  <si>
    <t>Муниципальная программа «Основные направления развития образования Казанского района на 2025-2027 годы»</t>
  </si>
  <si>
    <t>63 0 00 00000</t>
  </si>
  <si>
    <t>Подпрограмма «Основные направления развития общего образования»</t>
  </si>
  <si>
    <t>63 2 00 00000</t>
  </si>
  <si>
    <t>Мероприятие "Воспитание социально-ответственной личности"</t>
  </si>
  <si>
    <t>63 2 02 00000</t>
  </si>
  <si>
    <t>63 2 02 72000</t>
  </si>
  <si>
    <t>Дошкольное образование</t>
  </si>
  <si>
    <t>0701</t>
  </si>
  <si>
    <t>Подпрограмма «Основные направления развития дошкольного образования»</t>
  </si>
  <si>
    <t>63 1 00 00000</t>
  </si>
  <si>
    <t>Мероприятие «Повышение доступности услуг по присмотру и уходу за детьми дошкольного возраста и дошкольной образовательной услуги»</t>
  </si>
  <si>
    <t>63 1 01 00000</t>
  </si>
  <si>
    <t xml:space="preserve">Возмещение расходов по созданию условий для осуществления присмотра  и ухода за детьми, содержания детей  в финансируемых из местного бюджета организациях, реализующих образовательную программу дошкольного образования </t>
  </si>
  <si>
    <t>63 1 01 71969</t>
  </si>
  <si>
    <t>Мероприятие «Развитие гибкой многофункциональной сети дошкольных организаций, предоставляющих дошкольное образование с учетом  демографической ситуации»</t>
  </si>
  <si>
    <t>63 1 02 00000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</si>
  <si>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</si>
  <si>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63 1 02 0М700</t>
  </si>
  <si>
    <t xml:space="preserve">Обеспечение деятельности автономных учреждений дошкольного образования </t>
  </si>
  <si>
    <t>63 1 02 71500</t>
  </si>
  <si>
    <t>Общее образование</t>
  </si>
  <si>
    <t>0702</t>
  </si>
  <si>
    <t>Мероприятие «Реализация прав детей на получение общедоступного и качественного общего образования на основе модернизации образовательной практики в соответствии с федеральными государственными требованиями и образовательными стандартами»</t>
  </si>
  <si>
    <t>63 2 01 00000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</si>
  <si>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не являющихся муниципальными или частными</t>
  </si>
  <si>
    <t>63 2 01 0М730</t>
  </si>
  <si>
    <t xml:space="preserve">Обеспечение деятельности  автономных общеобразовательных учреждений </t>
  </si>
  <si>
    <t>63 2 01 71600</t>
  </si>
  <si>
    <t>Мероприятие «Сохранение и укрепление здоровья учащихся»</t>
  </si>
  <si>
    <t>63 2 03 00000</t>
  </si>
  <si>
    <t xml:space="preserve">Финансовое обеспечение  мероприятий по организации питания обучающихся  в муниципальных образовательных организациях  </t>
  </si>
  <si>
    <t>63 2 03 71968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</si>
  <si>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</si>
  <si>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63 2 03 L3040</t>
  </si>
  <si>
    <t>Региональный  проект «Педагоги и наставники» в рамках реализации национального проекта «Молодежь и дети»</t>
  </si>
  <si>
    <t>63 2 Ю6 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</si>
  <si>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</si>
  <si>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63 2 Ю6 53030</t>
  </si>
  <si>
    <t>Другие вопросы в области образования</t>
  </si>
  <si>
    <t>0709</t>
  </si>
  <si>
    <t>Мероприятие «Создание условий для обучения детей с ограниченными возможностями здоровья»</t>
  </si>
  <si>
    <t>63 2 04 00000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</si>
  <si>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</si>
  <si>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63 2 04 0М780</t>
  </si>
  <si>
    <t>Расходы на выплаты персоналу казенных учреждений</t>
  </si>
  <si>
    <t>Региональный проект «Педагоги и наставники» в рамках реализации национального проекта «Молодежь и дети»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</si>
  <si>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</si>
  <si>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63 2 Ю6 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</si>
  <si>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</si>
  <si>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63 2 Ю6 51790</t>
  </si>
  <si>
    <t>Подпрограмма «Организация отдыха и оздоровления детей в каникулярное время»</t>
  </si>
  <si>
    <t>63 3 00 00000</t>
  </si>
  <si>
    <t>Мероприятие «Обеспечение равных прав детей на организованный досуг, отдых и оздоровление»</t>
  </si>
  <si>
    <t>63 3 01 00000</t>
  </si>
  <si>
    <t>Оздоровление детей в каникулярное время</t>
  </si>
  <si>
    <t>63 3 01 71967</t>
  </si>
  <si>
    <t>Подпрограмма «Организация деятельности методического кабинета и централизованной бухгалтерии»</t>
  </si>
  <si>
    <t>63 4 00 00000</t>
  </si>
  <si>
    <t>Мероприятие «Обеспечение качественной организации и ведения бухгалтерского учета и отчетности, планирования и контроля за правильным и целевым расходованием бюджетных  и внебюджетных средств, финансовых ресурсов, составления и предоставления бухгалтерской отчетности главному распорядителю средств»</t>
  </si>
  <si>
    <t>63 4 01 00000</t>
  </si>
  <si>
    <t>Обеспечение деятельности  подведомственных учреждений в сфере образования</t>
  </si>
  <si>
    <t>63 4 01 72100</t>
  </si>
  <si>
    <r>
      <rPr>
        <i/>
        <sz val="11"/>
        <color rgb="FF000000"/>
        <rFont val="Times New Roman"/>
        <family val="1"/>
        <charset val="204"/>
      </rPr>
      <t>Подпрограмма «Финансовое обеспечение предоставления мер социальной  поддержки в сфере образования</t>
    </r>
    <r>
      <rPr>
        <sz val="11"/>
        <color rgb="FF000000"/>
        <rFont val="Times New Roman"/>
        <family val="1"/>
        <charset val="204"/>
      </rPr>
      <t>»</t>
    </r>
  </si>
  <si>
    <t>63 5 00 00000</t>
  </si>
  <si>
    <t>Мероприятие «Выплата компенсации родительской платы за присмотр и уход  за детьми в организациях, осуществляющих образовательную  деятельность по реализации образовательных программ дошкольного образования»</t>
  </si>
  <si>
    <t>63 5 01 00000</t>
  </si>
  <si>
    <t>Социальная поддержка семей, имеющих детей, в отношении компенсации родительской платы за присмотр и уход за детьми в организациях, осуществляющих образовательную деятельность по реализации образовательных программ дошкольного образования</t>
  </si>
  <si>
    <t>63 5 01 0М790</t>
  </si>
  <si>
    <t>ОТДЕЛ ПО КУЛЬТУРЕ, СПОРТУ И МОЛОДЕЖНОЙ ПОЛИТИКЕ АДМИНИСТРАЦИИ КАЗАНСКОГО МУНИЦИПАЛЬНОГО РАЙОНА</t>
  </si>
  <si>
    <t>295</t>
  </si>
  <si>
    <t>Муниципальная программа «Основные направления развития культуры в Казанском муниципальном  районе на 2025-2027 годы»</t>
  </si>
  <si>
    <t>52 0 00 00000</t>
  </si>
  <si>
    <t>Мероприятие «Организация летнего отдыха и занятости несовершеннолетних граждан»</t>
  </si>
  <si>
    <t>52 0 05 00000</t>
  </si>
  <si>
    <t>Мероприятия по работе с детьми и молодежью</t>
  </si>
  <si>
    <t>52 0 05 72000</t>
  </si>
  <si>
    <t>Муниципальная программа «Основные направления развития молодёжной политики в Казанском муниципальном районе на 2025-2027 годы»</t>
  </si>
  <si>
    <t>53 0 00 00000</t>
  </si>
  <si>
    <t>53 0 04 00000</t>
  </si>
  <si>
    <t>53 0 04 72000</t>
  </si>
  <si>
    <t>Муниципальная программа «Основные направления развития физической культуры и спорта в Казанском муниципальном районе на 2025-2027 годы»</t>
  </si>
  <si>
    <t>55 0 00 00000</t>
  </si>
  <si>
    <t>Мероприятие «Организация летнего  отдыха и занятости несовершеннолетних граждан»</t>
  </si>
  <si>
    <t>55 0 04 00000</t>
  </si>
  <si>
    <t>55 0 04 72000</t>
  </si>
  <si>
    <t>Дополнительное образование детей</t>
  </si>
  <si>
    <t>0703</t>
  </si>
  <si>
    <t>Мероприятие «Организация предоставления дополнительного образования  в сфере культуры и искусства»</t>
  </si>
  <si>
    <t>52 0 04 00000</t>
  </si>
  <si>
    <t xml:space="preserve">Обеспечение деятельности  автономных учреждений дополнительного музыкального образования  </t>
  </si>
  <si>
    <t>52 0 04 71700</t>
  </si>
  <si>
    <t>Мероприятие «Организация предоставления дополнительного образования в  Казанском районе»</t>
  </si>
  <si>
    <t>53 0 02 00000</t>
  </si>
  <si>
    <t xml:space="preserve">Обеспечение деятельности автономных  учреждений  дополнительного образования  </t>
  </si>
  <si>
    <t>53 0 02 71800</t>
  </si>
  <si>
    <t>Реализация системы персонифицированного финансирования дополнительного образования</t>
  </si>
  <si>
    <t>53 0 02 72600</t>
  </si>
  <si>
    <t>Мероприятие «Организация предоставления оздоровительных услуг населению в Казанском районе»</t>
  </si>
  <si>
    <t>53 0 03 00000</t>
  </si>
  <si>
    <t xml:space="preserve">Обеспечение деятельности автономных учреждений дополнительного образования  </t>
  </si>
  <si>
    <t>53 0 03 71800</t>
  </si>
  <si>
    <t>Мероприятие «Создание условий и вовлечение молодежи в социальную практику»</t>
  </si>
  <si>
    <t>53 0 01 00000</t>
  </si>
  <si>
    <t xml:space="preserve">Мероприятия по работе с детьми и молодежью  </t>
  </si>
  <si>
    <t>53 0 01 72000</t>
  </si>
  <si>
    <t>52 0 05 71967</t>
  </si>
  <si>
    <t>53 0 04 71967</t>
  </si>
  <si>
    <t>55 0 04 71967</t>
  </si>
  <si>
    <t>Мероприятие «Развитие библиотечного дела с учетом многофункциональности и специализации в культурно-просветительской работе с населением"</t>
  </si>
  <si>
    <t>52 0 02 00000</t>
  </si>
  <si>
    <t xml:space="preserve">Обеспечение деятельности автономных учреждений культуры </t>
  </si>
  <si>
    <t>52 0 02 72200</t>
  </si>
  <si>
    <t>Государственная поддержка отрасли культуры (комплектование книжных фондов библиотек муниципальных образований)</t>
  </si>
  <si>
    <t>52 0 02 L5191</t>
  </si>
  <si>
    <t>Государственная поддержка отрасли культуры (государственная поддержка лучших сельских учреждений культуры)</t>
  </si>
  <si>
    <t>52 0 02 L5193</t>
  </si>
  <si>
    <t>Государственная поддержка отрасли культуры (государственная поддержка лучших работников сельских учреждений культуры)</t>
  </si>
  <si>
    <t>52 0 02 L5194</t>
  </si>
  <si>
    <t>Мероприятие «Сохранение  и развитие традиционной народной культуры, народного самодеятельного  творчества, совершенствование музейной деятельности, сохранение народных художественных промыслов и ремесел с применением традиционных и инновационных форм работы"</t>
  </si>
  <si>
    <t>52 0 03 00000</t>
  </si>
  <si>
    <t>Создание условий для организации досуга и обеспечения жителей муниципальных образований услугами  организаций культуры, организация библиотечного обслуживания населения, комплектование и обеспечение сохранности библиотечных фондов библиотек муниципальных районов, муниципальных округов и городских округов</t>
  </si>
  <si>
    <t>52 0 03 10440</t>
  </si>
  <si>
    <t>52 0 03 72200</t>
  </si>
  <si>
    <t>52 0 03 L5193</t>
  </si>
  <si>
    <t>52 0 03 L5194</t>
  </si>
  <si>
    <t>Другие вопросы в области культуры, кинематографии</t>
  </si>
  <si>
    <t>0804</t>
  </si>
  <si>
    <t>Мероприятие «Обеспечение жителей услугами организаций культуры"</t>
  </si>
  <si>
    <t>52 0 01 00000</t>
  </si>
  <si>
    <t xml:space="preserve">Обеспечение деятельности подведомственных учреждений   в сфере культуры </t>
  </si>
  <si>
    <t>52 0 01 72300</t>
  </si>
  <si>
    <t>Муниципальная программа «Основные направления деятельности по реализации государственной политики в сферах национальных, государственно-конфессиональных, общественно-политических отношений и профилактике экстремистских проявлений в Казанском  муниципальном районе на 2025-2027 годы»</t>
  </si>
  <si>
    <t>60 0 00 00000</t>
  </si>
  <si>
    <t>Мероприятие «Укрепление единства российской нации,обеспечение межнационального согласия, профилактика проявлений этнического экстремизма"</t>
  </si>
  <si>
    <t>60 0 01 00000</t>
  </si>
  <si>
    <t xml:space="preserve">Мероприятия, направленные на укрепление межнационального согласия </t>
  </si>
  <si>
    <t>60 0 01 72350</t>
  </si>
  <si>
    <t xml:space="preserve">Физическая культура </t>
  </si>
  <si>
    <t>1101</t>
  </si>
  <si>
    <t>Мероприятие «Создание условий для подготовки спортивного резерва»</t>
  </si>
  <si>
    <t>55 0 03 00000</t>
  </si>
  <si>
    <t xml:space="preserve">Обеспечение  деятельности  автономных  учреждений физической культуры и спорта  </t>
  </si>
  <si>
    <t>55 0 03 72400</t>
  </si>
  <si>
    <t>55 0 03 72600</t>
  </si>
  <si>
    <t>Мероприятие «Содействие развитию массового спорта и общественного физкультурно-оздоровительного движения, привлечение населения к систематическим занятиям физической  культурой и спортом, активизация активного отдыха и туризма»</t>
  </si>
  <si>
    <t>55 0 01 00000</t>
  </si>
  <si>
    <t>55 0 01 72400</t>
  </si>
  <si>
    <t xml:space="preserve">Спорт высших достижений </t>
  </si>
  <si>
    <t>1103</t>
  </si>
  <si>
    <t>Мероприятие "Организация  и обеспечение специализированной подготовки спортсменов"</t>
  </si>
  <si>
    <t>55 0 02 00000</t>
  </si>
  <si>
    <t>55 0 02 72400</t>
  </si>
  <si>
    <t>Итого расходов</t>
  </si>
  <si>
    <t>от 21.05.2025 №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</si>
</sst>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39" x14ac:knownFonts="1">
    <font>
      <sz val="11"/>
      <color rgb="FF000000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110F0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4"/>
      <color rgb="FFC9211E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C9211E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color rgb="FF110F0F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i/>
      <sz val="12"/>
      <color rgb="FF110F0F"/>
      <name val="Times New Roman"/>
      <family val="1"/>
      <charset val="1"/>
    </font>
    <font>
      <b/>
      <i/>
      <sz val="11"/>
      <color rgb="FF000000"/>
      <name val="Calibri"/>
      <family val="2"/>
      <charset val="204"/>
    </font>
    <font>
      <b/>
      <sz val="11"/>
      <color rgb="FF110F0F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110F0F"/>
      <name val="Times New Roman"/>
      <family val="1"/>
      <charset val="204"/>
    </font>
    <font>
      <i/>
      <sz val="11"/>
      <name val="Times New Roman"/>
      <family val="1"/>
      <charset val="1"/>
    </font>
    <font>
      <i/>
      <sz val="11"/>
      <color rgb="FF000000"/>
      <name val="Times New Roman"/>
      <family val="1"/>
      <charset val="204"/>
    </font>
    <font>
      <i/>
      <sz val="11"/>
      <color rgb="FF110F0F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"/>
    </font>
    <font>
      <i/>
      <sz val="12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1"/>
    </font>
    <font>
      <i/>
      <sz val="11"/>
      <color rgb="FF110F0F"/>
      <name val="Times New Roman"/>
      <family val="1"/>
      <charset val="1"/>
    </font>
    <font>
      <sz val="11"/>
      <color rgb="FF110F0F"/>
      <name val="Times New Roman"/>
      <family val="1"/>
      <charset val="1"/>
    </font>
    <font>
      <b/>
      <sz val="12"/>
      <name val="Times New Roman"/>
      <family val="1"/>
      <charset val="204"/>
    </font>
    <font>
      <i/>
      <u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0" xfId="0" applyFont="1" applyAlignment="1" applyProtection="1"/>
    <xf numFmtId="0" fontId="0" fillId="0" borderId="1" xfId="0" applyBorder="1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/>
    <xf numFmtId="49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vertical="top" wrapText="1"/>
    </xf>
    <xf numFmtId="49" fontId="19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justify" vertical="top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vertical="center"/>
    </xf>
    <xf numFmtId="49" fontId="24" fillId="0" borderId="1" xfId="0" applyNumberFormat="1" applyFont="1" applyBorder="1" applyAlignment="1" applyProtection="1">
      <alignment horizontal="left" vertical="center" wrapText="1"/>
    </xf>
    <xf numFmtId="0" fontId="25" fillId="0" borderId="0" xfId="0" applyFont="1" applyAlignment="1" applyProtection="1"/>
    <xf numFmtId="0" fontId="3" fillId="0" borderId="1" xfId="0" applyFont="1" applyBorder="1" applyAlignment="1" applyProtection="1">
      <alignment vertical="center" wrapText="1"/>
    </xf>
    <xf numFmtId="49" fontId="26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/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justify" vertical="top" wrapText="1"/>
    </xf>
    <xf numFmtId="0" fontId="23" fillId="0" borderId="1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justify" vertical="center" wrapText="1"/>
    </xf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/>
    <xf numFmtId="0" fontId="20" fillId="0" borderId="1" xfId="0" applyFont="1" applyBorder="1" applyAlignment="1" applyProtection="1">
      <alignment wrapText="1"/>
    </xf>
    <xf numFmtId="49" fontId="20" fillId="0" borderId="1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wrapText="1"/>
    </xf>
    <xf numFmtId="49" fontId="23" fillId="0" borderId="1" xfId="0" applyNumberFormat="1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>
      <alignment wrapText="1"/>
    </xf>
    <xf numFmtId="0" fontId="19" fillId="0" borderId="3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7" fillId="0" borderId="1" xfId="0" applyFont="1" applyBorder="1" applyAlignment="1" applyProtection="1">
      <alignment wrapText="1"/>
    </xf>
    <xf numFmtId="49" fontId="22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left" vertical="center" wrapText="1"/>
    </xf>
    <xf numFmtId="0" fontId="28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wrapText="1"/>
    </xf>
    <xf numFmtId="0" fontId="21" fillId="0" borderId="1" xfId="0" applyFont="1" applyBorder="1" applyAlignment="1" applyProtection="1">
      <alignment wrapText="1"/>
    </xf>
    <xf numFmtId="0" fontId="24" fillId="0" borderId="1" xfId="0" applyFont="1" applyBorder="1" applyAlignment="1" applyProtection="1">
      <alignment vertical="top" wrapText="1"/>
    </xf>
    <xf numFmtId="0" fontId="24" fillId="0" borderId="1" xfId="0" applyFont="1" applyBorder="1" applyAlignment="1" applyProtection="1">
      <alignment vertical="center" wrapText="1"/>
    </xf>
    <xf numFmtId="3" fontId="22" fillId="0" borderId="1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justify"/>
    </xf>
    <xf numFmtId="0" fontId="29" fillId="0" borderId="2" xfId="0" applyFont="1" applyBorder="1" applyAlignment="1" applyProtection="1">
      <alignment wrapText="1"/>
    </xf>
    <xf numFmtId="0" fontId="30" fillId="0" borderId="1" xfId="0" applyFont="1" applyBorder="1" applyAlignment="1" applyProtection="1"/>
    <xf numFmtId="0" fontId="3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/>
    <xf numFmtId="0" fontId="3" fillId="0" borderId="1" xfId="0" applyFont="1" applyBorder="1" applyAlignment="1" applyProtection="1">
      <alignment horizontal="justify" vertical="top" wrapText="1"/>
    </xf>
    <xf numFmtId="0" fontId="10" fillId="0" borderId="1" xfId="0" applyFont="1" applyBorder="1" applyAlignment="1" applyProtection="1">
      <alignment wrapText="1"/>
    </xf>
    <xf numFmtId="49" fontId="31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justify" vertical="center"/>
    </xf>
    <xf numFmtId="49" fontId="22" fillId="0" borderId="1" xfId="0" applyNumberFormat="1" applyFont="1" applyBorder="1" applyAlignment="1" applyProtection="1">
      <alignment wrapText="1"/>
    </xf>
    <xf numFmtId="0" fontId="2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justify" vertical="top" wrapText="1"/>
    </xf>
    <xf numFmtId="0" fontId="23" fillId="0" borderId="1" xfId="0" applyFont="1" applyBorder="1" applyAlignment="1" applyProtection="1">
      <alignment horizontal="justify" vertical="top" wrapText="1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wrapText="1"/>
    </xf>
    <xf numFmtId="0" fontId="22" fillId="0" borderId="1" xfId="0" applyFont="1" applyBorder="1" applyAlignment="1" applyProtection="1">
      <alignment horizontal="justify"/>
    </xf>
    <xf numFmtId="0" fontId="2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left" vertical="center" wrapText="1"/>
    </xf>
    <xf numFmtId="49" fontId="26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/>
    <xf numFmtId="164" fontId="21" fillId="0" borderId="2" xfId="0" applyNumberFormat="1" applyFont="1" applyBorder="1" applyAlignment="1" applyProtection="1">
      <alignment horizontal="left" vertical="center" wrapText="1"/>
    </xf>
    <xf numFmtId="49" fontId="32" fillId="0" borderId="1" xfId="0" applyNumberFormat="1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 wrapText="1"/>
    </xf>
    <xf numFmtId="49" fontId="33" fillId="0" borderId="1" xfId="0" applyNumberFormat="1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49" fontId="34" fillId="0" borderId="1" xfId="0" applyNumberFormat="1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justify"/>
    </xf>
    <xf numFmtId="0" fontId="3" fillId="0" borderId="1" xfId="0" applyFont="1" applyBorder="1" applyAlignment="1" applyProtection="1">
      <alignment horizontal="justify" vertical="center"/>
    </xf>
    <xf numFmtId="0" fontId="23" fillId="0" borderId="1" xfId="0" applyFont="1" applyBorder="1" applyAlignment="1" applyProtection="1">
      <alignment horizontal="justify" vertical="center"/>
    </xf>
    <xf numFmtId="0" fontId="2" fillId="0" borderId="1" xfId="0" applyFont="1" applyBorder="1" applyAlignment="1" applyProtection="1">
      <alignment horizontal="justify" vertical="center"/>
    </xf>
    <xf numFmtId="0" fontId="28" fillId="0" borderId="1" xfId="0" applyFont="1" applyBorder="1" applyAlignment="1" applyProtection="1">
      <alignment vertical="center"/>
    </xf>
    <xf numFmtId="49" fontId="23" fillId="0" borderId="1" xfId="0" applyNumberFormat="1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/>
    </xf>
    <xf numFmtId="0" fontId="35" fillId="0" borderId="0" xfId="0" applyFont="1" applyAlignment="1" applyProtection="1">
      <alignment wrapText="1"/>
    </xf>
    <xf numFmtId="0" fontId="18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wrapText="1"/>
    </xf>
    <xf numFmtId="0" fontId="36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37" fillId="0" borderId="0" xfId="0" applyFont="1" applyAlignment="1" applyProtection="1"/>
    <xf numFmtId="0" fontId="38" fillId="0" borderId="1" xfId="0" applyFont="1" applyBorder="1" applyAlignment="1" applyProtection="1">
      <alignment horizontal="left" wrapText="1"/>
    </xf>
    <xf numFmtId="0" fontId="18" fillId="0" borderId="1" xfId="0" applyFont="1" applyBorder="1" applyAlignment="1" applyProtection="1"/>
    <xf numFmtId="49" fontId="18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 shrinkToFit="1"/>
    </xf>
    <xf numFmtId="49" fontId="10" fillId="0" borderId="1" xfId="0" applyNumberFormat="1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justify" vertical="center" wrapText="1"/>
    </xf>
    <xf numFmtId="0" fontId="33" fillId="0" borderId="2" xfId="0" applyFont="1" applyBorder="1" applyAlignment="1" applyProtection="1">
      <alignment wrapText="1"/>
    </xf>
    <xf numFmtId="0" fontId="32" fillId="0" borderId="2" xfId="0" applyFont="1" applyBorder="1" applyAlignment="1" applyProtection="1">
      <alignment wrapText="1"/>
    </xf>
    <xf numFmtId="0" fontId="28" fillId="0" borderId="2" xfId="0" applyFont="1" applyBorder="1" applyAlignment="1" applyProtection="1">
      <alignment horizontal="left" vertical="center" wrapText="1"/>
    </xf>
    <xf numFmtId="0" fontId="38" fillId="0" borderId="2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/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/>
    <xf numFmtId="0" fontId="12" fillId="0" borderId="1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0F0F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09"/>
  <sheetViews>
    <sheetView tabSelected="1" zoomScaleNormal="100" workbookViewId="0">
      <selection activeCell="B6" sqref="B6:O6"/>
    </sheetView>
  </sheetViews>
  <sheetFormatPr defaultColWidth="9.140625" defaultRowHeight="15" x14ac:dyDescent="0.25"/>
  <cols>
    <col min="1" max="1" width="3.7109375" style="4" customWidth="1"/>
    <col min="2" max="2" width="69.85546875" style="4" customWidth="1"/>
    <col min="3" max="3" width="10.5703125" style="5" customWidth="1"/>
    <col min="4" max="4" width="10.85546875" style="6" customWidth="1"/>
    <col min="5" max="5" width="17.140625" style="6" customWidth="1"/>
    <col min="6" max="6" width="10.85546875" style="7" customWidth="1"/>
    <col min="7" max="7" width="14" style="8" customWidth="1"/>
    <col min="8" max="8" width="24.5703125" style="4" customWidth="1"/>
    <col min="1024" max="1024" width="11.5703125" style="4" customWidth="1"/>
  </cols>
  <sheetData>
    <row r="1" spans="1:15" x14ac:dyDescent="0.25">
      <c r="D1" s="7"/>
    </row>
    <row r="2" spans="1:15" x14ac:dyDescent="0.25">
      <c r="D2" s="7"/>
      <c r="G2" s="3" t="s">
        <v>0</v>
      </c>
      <c r="H2" s="3"/>
      <c r="I2" s="9"/>
      <c r="J2" s="9"/>
      <c r="K2" s="9"/>
      <c r="L2" s="9"/>
      <c r="M2" s="9"/>
      <c r="N2" s="9"/>
    </row>
    <row r="3" spans="1:15" x14ac:dyDescent="0.25">
      <c r="D3" s="7"/>
      <c r="G3" s="3" t="s">
        <v>1</v>
      </c>
      <c r="H3" s="3"/>
      <c r="I3" s="9"/>
      <c r="J3" s="9"/>
      <c r="K3" s="9"/>
      <c r="L3" s="9"/>
      <c r="M3" s="9"/>
      <c r="N3" s="9"/>
    </row>
    <row r="4" spans="1:15" x14ac:dyDescent="0.25">
      <c r="D4" s="7"/>
      <c r="G4" s="3" t="s">
        <v>583</v>
      </c>
      <c r="H4" s="3"/>
    </row>
    <row r="5" spans="1:15" ht="19.5" x14ac:dyDescent="0.35">
      <c r="B5" s="10"/>
      <c r="C5" s="11"/>
      <c r="D5" s="12"/>
      <c r="E5" s="13"/>
      <c r="F5" s="14"/>
      <c r="G5" s="15"/>
    </row>
    <row r="6" spans="1:15" ht="19.5" x14ac:dyDescent="0.35"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9.5" x14ac:dyDescent="0.35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35">
      <c r="B8" s="10" t="s">
        <v>4</v>
      </c>
      <c r="C8" s="11"/>
      <c r="D8" s="12"/>
      <c r="E8" s="13"/>
      <c r="F8" s="14"/>
      <c r="G8" s="15"/>
      <c r="H8" s="10"/>
      <c r="I8" s="10"/>
      <c r="J8" s="10"/>
      <c r="K8" s="10"/>
      <c r="L8" s="10"/>
      <c r="M8" s="10"/>
      <c r="N8" s="10"/>
      <c r="O8" s="10"/>
    </row>
    <row r="9" spans="1:15" ht="19.5" x14ac:dyDescent="0.35">
      <c r="B9" s="1" t="s">
        <v>5</v>
      </c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D10" s="7"/>
    </row>
    <row r="11" spans="1:15" x14ac:dyDescent="0.25">
      <c r="A11" s="9"/>
      <c r="B11" s="16"/>
      <c r="C11" s="17"/>
      <c r="D11" s="18"/>
      <c r="E11" s="19"/>
      <c r="F11" s="19"/>
      <c r="G11" s="20"/>
    </row>
    <row r="12" spans="1:15" ht="45" x14ac:dyDescent="0.25">
      <c r="B12" s="21" t="s">
        <v>6</v>
      </c>
      <c r="C12" s="22" t="s">
        <v>7</v>
      </c>
      <c r="D12" s="23" t="s">
        <v>8</v>
      </c>
      <c r="E12" s="23" t="s">
        <v>9</v>
      </c>
      <c r="F12" s="23" t="s">
        <v>10</v>
      </c>
      <c r="G12" s="24" t="s">
        <v>11</v>
      </c>
    </row>
    <row r="13" spans="1:15" s="4" customFormat="1" ht="15.75" x14ac:dyDescent="0.25">
      <c r="B13" s="25" t="s">
        <v>12</v>
      </c>
      <c r="C13" s="26" t="s">
        <v>13</v>
      </c>
      <c r="D13" s="7"/>
      <c r="E13" s="23"/>
      <c r="F13" s="27"/>
      <c r="G13" s="28">
        <f>SUM(G15+G113+G118+G174+G278+G355+G362+G369+G376+G442+G449)</f>
        <v>660605</v>
      </c>
    </row>
    <row r="14" spans="1:15" s="29" customFormat="1" x14ac:dyDescent="0.25">
      <c r="B14" s="30"/>
      <c r="C14" s="31"/>
      <c r="D14" s="32"/>
      <c r="E14" s="33"/>
      <c r="F14" s="32"/>
      <c r="G14" s="34"/>
    </row>
    <row r="15" spans="1:15" x14ac:dyDescent="0.25">
      <c r="B15" s="35" t="s">
        <v>14</v>
      </c>
      <c r="C15" s="36" t="s">
        <v>13</v>
      </c>
      <c r="D15" s="37" t="s">
        <v>15</v>
      </c>
      <c r="E15" s="38"/>
      <c r="F15" s="39"/>
      <c r="G15" s="40">
        <f>G16+G22+G53+G57+G49</f>
        <v>91123</v>
      </c>
    </row>
    <row r="16" spans="1:15" ht="30" x14ac:dyDescent="0.25">
      <c r="B16" s="41" t="s">
        <v>16</v>
      </c>
      <c r="C16" s="42" t="s">
        <v>13</v>
      </c>
      <c r="D16" s="43" t="s">
        <v>17</v>
      </c>
      <c r="E16" s="43"/>
      <c r="F16" s="43"/>
      <c r="G16" s="44">
        <f>G17</f>
        <v>3255</v>
      </c>
    </row>
    <row r="17" spans="2:7" s="4" customFormat="1" ht="45" x14ac:dyDescent="0.25">
      <c r="B17" s="45" t="s">
        <v>18</v>
      </c>
      <c r="C17" s="46" t="s">
        <v>13</v>
      </c>
      <c r="D17" s="47" t="s">
        <v>17</v>
      </c>
      <c r="E17" s="47" t="s">
        <v>19</v>
      </c>
      <c r="F17" s="47"/>
      <c r="G17" s="48">
        <f>G18</f>
        <v>3255</v>
      </c>
    </row>
    <row r="18" spans="2:7" ht="30" x14ac:dyDescent="0.25">
      <c r="B18" s="45" t="s">
        <v>20</v>
      </c>
      <c r="C18" s="49" t="s">
        <v>13</v>
      </c>
      <c r="D18" s="47" t="s">
        <v>17</v>
      </c>
      <c r="E18" s="47" t="s">
        <v>21</v>
      </c>
      <c r="F18" s="50"/>
      <c r="G18" s="48">
        <f>G19</f>
        <v>3255</v>
      </c>
    </row>
    <row r="19" spans="2:7" ht="45" x14ac:dyDescent="0.25">
      <c r="B19" s="51" t="s">
        <v>22</v>
      </c>
      <c r="C19" s="46" t="s">
        <v>13</v>
      </c>
      <c r="D19" s="47" t="s">
        <v>17</v>
      </c>
      <c r="E19" s="47" t="s">
        <v>23</v>
      </c>
      <c r="F19" s="50"/>
      <c r="G19" s="48">
        <f>G20</f>
        <v>3255</v>
      </c>
    </row>
    <row r="20" spans="2:7" s="52" customFormat="1" ht="57.4" customHeight="1" x14ac:dyDescent="0.25">
      <c r="B20" s="53" t="s">
        <v>24</v>
      </c>
      <c r="C20" s="54" t="s">
        <v>13</v>
      </c>
      <c r="D20" s="55" t="s">
        <v>17</v>
      </c>
      <c r="E20" s="55" t="s">
        <v>23</v>
      </c>
      <c r="F20" s="55" t="s">
        <v>25</v>
      </c>
      <c r="G20" s="56">
        <f>G21</f>
        <v>3255</v>
      </c>
    </row>
    <row r="21" spans="2:7" ht="30" x14ac:dyDescent="0.25">
      <c r="B21" s="53" t="s">
        <v>26</v>
      </c>
      <c r="C21" s="57" t="s">
        <v>13</v>
      </c>
      <c r="D21" s="55" t="s">
        <v>17</v>
      </c>
      <c r="E21" s="55" t="s">
        <v>23</v>
      </c>
      <c r="F21" s="55" t="s">
        <v>27</v>
      </c>
      <c r="G21" s="56">
        <v>3255</v>
      </c>
    </row>
    <row r="22" spans="2:7" ht="45" x14ac:dyDescent="0.25">
      <c r="B22" s="58" t="s">
        <v>28</v>
      </c>
      <c r="C22" s="42" t="s">
        <v>13</v>
      </c>
      <c r="D22" s="43" t="s">
        <v>29</v>
      </c>
      <c r="E22" s="43"/>
      <c r="F22" s="43"/>
      <c r="G22" s="59">
        <f>G23</f>
        <v>73010</v>
      </c>
    </row>
    <row r="23" spans="2:7" s="4" customFormat="1" ht="45" x14ac:dyDescent="0.25">
      <c r="B23" s="45" t="s">
        <v>18</v>
      </c>
      <c r="C23" s="46" t="s">
        <v>13</v>
      </c>
      <c r="D23" s="47" t="s">
        <v>29</v>
      </c>
      <c r="E23" s="47" t="s">
        <v>19</v>
      </c>
      <c r="F23" s="60"/>
      <c r="G23" s="61">
        <f>G24+G36+G45</f>
        <v>73010</v>
      </c>
    </row>
    <row r="24" spans="2:7" ht="30" x14ac:dyDescent="0.25">
      <c r="B24" s="45" t="s">
        <v>20</v>
      </c>
      <c r="C24" s="49" t="s">
        <v>13</v>
      </c>
      <c r="D24" s="47" t="s">
        <v>29</v>
      </c>
      <c r="E24" s="47" t="s">
        <v>21</v>
      </c>
      <c r="F24" s="50"/>
      <c r="G24" s="61">
        <f>G28+G33+G25</f>
        <v>72106</v>
      </c>
    </row>
    <row r="25" spans="2:7" ht="54.4" customHeight="1" x14ac:dyDescent="0.25">
      <c r="B25" s="62" t="s">
        <v>30</v>
      </c>
      <c r="C25" s="49" t="s">
        <v>13</v>
      </c>
      <c r="D25" s="47" t="s">
        <v>29</v>
      </c>
      <c r="E25" s="47" t="s">
        <v>31</v>
      </c>
      <c r="F25" s="50"/>
      <c r="G25" s="61">
        <f>G26</f>
        <v>3665</v>
      </c>
    </row>
    <row r="26" spans="2:7" ht="52.9" customHeight="1" x14ac:dyDescent="0.25">
      <c r="B26" s="63" t="s">
        <v>24</v>
      </c>
      <c r="C26" s="54" t="s">
        <v>13</v>
      </c>
      <c r="D26" s="55" t="s">
        <v>29</v>
      </c>
      <c r="E26" s="55" t="s">
        <v>31</v>
      </c>
      <c r="F26" s="55" t="s">
        <v>25</v>
      </c>
      <c r="G26" s="64">
        <f>G27</f>
        <v>3665</v>
      </c>
    </row>
    <row r="27" spans="2:7" ht="30" x14ac:dyDescent="0.25">
      <c r="B27" s="53" t="s">
        <v>26</v>
      </c>
      <c r="C27" s="54" t="s">
        <v>13</v>
      </c>
      <c r="D27" s="55" t="s">
        <v>29</v>
      </c>
      <c r="E27" s="55" t="s">
        <v>31</v>
      </c>
      <c r="F27" s="55" t="s">
        <v>27</v>
      </c>
      <c r="G27" s="64">
        <v>3665</v>
      </c>
    </row>
    <row r="28" spans="2:7" x14ac:dyDescent="0.25">
      <c r="B28" s="45" t="s">
        <v>32</v>
      </c>
      <c r="C28" s="46" t="s">
        <v>13</v>
      </c>
      <c r="D28" s="47" t="s">
        <v>29</v>
      </c>
      <c r="E28" s="47" t="s">
        <v>33</v>
      </c>
      <c r="F28" s="60"/>
      <c r="G28" s="65">
        <f>G29+G31</f>
        <v>65612</v>
      </c>
    </row>
    <row r="29" spans="2:7" ht="60" x14ac:dyDescent="0.25">
      <c r="B29" s="63" t="s">
        <v>24</v>
      </c>
      <c r="C29" s="54" t="s">
        <v>13</v>
      </c>
      <c r="D29" s="55" t="s">
        <v>29</v>
      </c>
      <c r="E29" s="55" t="s">
        <v>33</v>
      </c>
      <c r="F29" s="55" t="s">
        <v>25</v>
      </c>
      <c r="G29" s="64">
        <f>G30</f>
        <v>53810</v>
      </c>
    </row>
    <row r="30" spans="2:7" ht="30" x14ac:dyDescent="0.25">
      <c r="B30" s="53" t="s">
        <v>26</v>
      </c>
      <c r="C30" s="57" t="s">
        <v>13</v>
      </c>
      <c r="D30" s="55" t="s">
        <v>29</v>
      </c>
      <c r="E30" s="55" t="s">
        <v>33</v>
      </c>
      <c r="F30" s="55" t="s">
        <v>27</v>
      </c>
      <c r="G30" s="64">
        <v>53810</v>
      </c>
    </row>
    <row r="31" spans="2:7" ht="30" x14ac:dyDescent="0.25">
      <c r="B31" s="63" t="s">
        <v>34</v>
      </c>
      <c r="C31" s="54" t="s">
        <v>13</v>
      </c>
      <c r="D31" s="55" t="s">
        <v>29</v>
      </c>
      <c r="E31" s="55" t="s">
        <v>33</v>
      </c>
      <c r="F31" s="64">
        <v>200</v>
      </c>
      <c r="G31" s="64">
        <f>G32</f>
        <v>11802</v>
      </c>
    </row>
    <row r="32" spans="2:7" ht="30" x14ac:dyDescent="0.25">
      <c r="B32" s="63" t="s">
        <v>35</v>
      </c>
      <c r="C32" s="57" t="s">
        <v>13</v>
      </c>
      <c r="D32" s="55" t="s">
        <v>29</v>
      </c>
      <c r="E32" s="55" t="s">
        <v>33</v>
      </c>
      <c r="F32" s="64">
        <v>240</v>
      </c>
      <c r="G32" s="64">
        <v>11802</v>
      </c>
    </row>
    <row r="33" spans="2:7" x14ac:dyDescent="0.25">
      <c r="B33" s="66" t="s">
        <v>36</v>
      </c>
      <c r="C33" s="49" t="s">
        <v>13</v>
      </c>
      <c r="D33" s="47" t="s">
        <v>29</v>
      </c>
      <c r="E33" s="47" t="s">
        <v>37</v>
      </c>
      <c r="F33" s="60"/>
      <c r="G33" s="67">
        <f>G34</f>
        <v>2829</v>
      </c>
    </row>
    <row r="34" spans="2:7" ht="60" x14ac:dyDescent="0.25">
      <c r="B34" s="53" t="s">
        <v>24</v>
      </c>
      <c r="C34" s="57" t="s">
        <v>13</v>
      </c>
      <c r="D34" s="55" t="s">
        <v>29</v>
      </c>
      <c r="E34" s="55" t="s">
        <v>37</v>
      </c>
      <c r="F34" s="55" t="s">
        <v>25</v>
      </c>
      <c r="G34" s="56">
        <f>G35</f>
        <v>2829</v>
      </c>
    </row>
    <row r="35" spans="2:7" ht="30" x14ac:dyDescent="0.25">
      <c r="B35" s="53" t="s">
        <v>26</v>
      </c>
      <c r="C35" s="54" t="s">
        <v>13</v>
      </c>
      <c r="D35" s="55" t="s">
        <v>29</v>
      </c>
      <c r="E35" s="55" t="s">
        <v>37</v>
      </c>
      <c r="F35" s="55" t="s">
        <v>27</v>
      </c>
      <c r="G35" s="56">
        <v>2829</v>
      </c>
    </row>
    <row r="36" spans="2:7" ht="30" x14ac:dyDescent="0.25">
      <c r="B36" s="68" t="s">
        <v>38</v>
      </c>
      <c r="C36" s="57" t="s">
        <v>13</v>
      </c>
      <c r="D36" s="47" t="s">
        <v>29</v>
      </c>
      <c r="E36" s="61" t="s">
        <v>39</v>
      </c>
      <c r="F36" s="61"/>
      <c r="G36" s="61">
        <f>G40+G37</f>
        <v>902</v>
      </c>
    </row>
    <row r="37" spans="2:7" ht="55.9" customHeight="1" x14ac:dyDescent="0.25">
      <c r="B37" s="69" t="s">
        <v>30</v>
      </c>
      <c r="C37" s="46" t="s">
        <v>13</v>
      </c>
      <c r="D37" s="47" t="s">
        <v>29</v>
      </c>
      <c r="E37" s="61" t="s">
        <v>40</v>
      </c>
      <c r="F37" s="70"/>
      <c r="G37" s="61">
        <f>G38</f>
        <v>30</v>
      </c>
    </row>
    <row r="38" spans="2:7" ht="54.4" customHeight="1" x14ac:dyDescent="0.25">
      <c r="B38" s="63" t="s">
        <v>24</v>
      </c>
      <c r="C38" s="57" t="s">
        <v>13</v>
      </c>
      <c r="D38" s="55" t="s">
        <v>29</v>
      </c>
      <c r="E38" s="64" t="s">
        <v>40</v>
      </c>
      <c r="F38" s="55" t="s">
        <v>25</v>
      </c>
      <c r="G38" s="64">
        <f>G39</f>
        <v>30</v>
      </c>
    </row>
    <row r="39" spans="2:7" ht="30" x14ac:dyDescent="0.25">
      <c r="B39" s="53" t="s">
        <v>26</v>
      </c>
      <c r="C39" s="57" t="s">
        <v>13</v>
      </c>
      <c r="D39" s="55" t="s">
        <v>29</v>
      </c>
      <c r="E39" s="64" t="s">
        <v>40</v>
      </c>
      <c r="F39" s="55" t="s">
        <v>27</v>
      </c>
      <c r="G39" s="64">
        <v>30</v>
      </c>
    </row>
    <row r="40" spans="2:7" ht="30" x14ac:dyDescent="0.25">
      <c r="B40" s="71" t="s">
        <v>41</v>
      </c>
      <c r="C40" s="54" t="s">
        <v>13</v>
      </c>
      <c r="D40" s="47" t="s">
        <v>29</v>
      </c>
      <c r="E40" s="61" t="s">
        <v>42</v>
      </c>
      <c r="F40" s="61"/>
      <c r="G40" s="61">
        <f>G41+G43</f>
        <v>872</v>
      </c>
    </row>
    <row r="41" spans="2:7" ht="60" x14ac:dyDescent="0.25">
      <c r="B41" s="53" t="s">
        <v>24</v>
      </c>
      <c r="C41" s="57" t="s">
        <v>13</v>
      </c>
      <c r="D41" s="55" t="s">
        <v>29</v>
      </c>
      <c r="E41" s="64" t="s">
        <v>42</v>
      </c>
      <c r="F41" s="55" t="s">
        <v>25</v>
      </c>
      <c r="G41" s="64">
        <f>G42</f>
        <v>863</v>
      </c>
    </row>
    <row r="42" spans="2:7" ht="30" x14ac:dyDescent="0.25">
      <c r="B42" s="53" t="s">
        <v>26</v>
      </c>
      <c r="C42" s="54" t="s">
        <v>13</v>
      </c>
      <c r="D42" s="55" t="s">
        <v>29</v>
      </c>
      <c r="E42" s="64" t="s">
        <v>42</v>
      </c>
      <c r="F42" s="55" t="s">
        <v>27</v>
      </c>
      <c r="G42" s="64">
        <v>863</v>
      </c>
    </row>
    <row r="43" spans="2:7" ht="30" x14ac:dyDescent="0.25">
      <c r="B43" s="63" t="s">
        <v>34</v>
      </c>
      <c r="C43" s="57" t="s">
        <v>13</v>
      </c>
      <c r="D43" s="55" t="s">
        <v>29</v>
      </c>
      <c r="E43" s="64" t="s">
        <v>42</v>
      </c>
      <c r="F43" s="55" t="s">
        <v>43</v>
      </c>
      <c r="G43" s="64">
        <f>SUM(G44)</f>
        <v>9</v>
      </c>
    </row>
    <row r="44" spans="2:7" ht="30" x14ac:dyDescent="0.25">
      <c r="B44" s="63" t="s">
        <v>35</v>
      </c>
      <c r="C44" s="54" t="s">
        <v>13</v>
      </c>
      <c r="D44" s="55" t="s">
        <v>29</v>
      </c>
      <c r="E44" s="64" t="s">
        <v>42</v>
      </c>
      <c r="F44" s="55" t="s">
        <v>44</v>
      </c>
      <c r="G44" s="64">
        <v>9</v>
      </c>
    </row>
    <row r="45" spans="2:7" s="52" customFormat="1" ht="60" x14ac:dyDescent="0.25">
      <c r="B45" s="68" t="s">
        <v>45</v>
      </c>
      <c r="C45" s="46" t="s">
        <v>13</v>
      </c>
      <c r="D45" s="47" t="s">
        <v>29</v>
      </c>
      <c r="E45" s="61" t="s">
        <v>46</v>
      </c>
      <c r="F45" s="61"/>
      <c r="G45" s="48">
        <f>G46</f>
        <v>2</v>
      </c>
    </row>
    <row r="46" spans="2:7" ht="60" x14ac:dyDescent="0.25">
      <c r="B46" s="68" t="s">
        <v>47</v>
      </c>
      <c r="C46" s="49" t="s">
        <v>13</v>
      </c>
      <c r="D46" s="47" t="s">
        <v>29</v>
      </c>
      <c r="E46" s="61" t="s">
        <v>48</v>
      </c>
      <c r="F46" s="72"/>
      <c r="G46" s="48">
        <f>G47</f>
        <v>2</v>
      </c>
    </row>
    <row r="47" spans="2:7" ht="30" x14ac:dyDescent="0.25">
      <c r="B47" s="63" t="s">
        <v>34</v>
      </c>
      <c r="C47" s="57" t="s">
        <v>13</v>
      </c>
      <c r="D47" s="55" t="s">
        <v>29</v>
      </c>
      <c r="E47" s="64" t="s">
        <v>48</v>
      </c>
      <c r="F47" s="64">
        <v>200</v>
      </c>
      <c r="G47" s="56">
        <f>G48</f>
        <v>2</v>
      </c>
    </row>
    <row r="48" spans="2:7" s="29" customFormat="1" ht="30" x14ac:dyDescent="0.25">
      <c r="B48" s="63" t="s">
        <v>35</v>
      </c>
      <c r="C48" s="54" t="s">
        <v>13</v>
      </c>
      <c r="D48" s="55" t="s">
        <v>29</v>
      </c>
      <c r="E48" s="64" t="s">
        <v>48</v>
      </c>
      <c r="F48" s="64">
        <v>240</v>
      </c>
      <c r="G48" s="56">
        <v>2</v>
      </c>
    </row>
    <row r="49" spans="2:7" s="29" customFormat="1" x14ac:dyDescent="0.25">
      <c r="B49" s="73" t="s">
        <v>49</v>
      </c>
      <c r="C49" s="42" t="s">
        <v>13</v>
      </c>
      <c r="D49" s="74" t="s">
        <v>50</v>
      </c>
      <c r="E49" s="75"/>
      <c r="F49" s="75"/>
      <c r="G49" s="75">
        <f>G50</f>
        <v>3190</v>
      </c>
    </row>
    <row r="50" spans="2:7" s="29" customFormat="1" x14ac:dyDescent="0.25">
      <c r="B50" s="76" t="s">
        <v>51</v>
      </c>
      <c r="C50" s="49" t="s">
        <v>13</v>
      </c>
      <c r="D50" s="77" t="s">
        <v>50</v>
      </c>
      <c r="E50" s="78" t="s">
        <v>52</v>
      </c>
      <c r="F50" s="79"/>
      <c r="G50" s="79">
        <f>G51</f>
        <v>3190</v>
      </c>
    </row>
    <row r="51" spans="2:7" s="29" customFormat="1" x14ac:dyDescent="0.25">
      <c r="B51" s="80" t="s">
        <v>53</v>
      </c>
      <c r="C51" s="54" t="s">
        <v>13</v>
      </c>
      <c r="D51" s="81" t="s">
        <v>50</v>
      </c>
      <c r="E51" s="82" t="s">
        <v>52</v>
      </c>
      <c r="F51" s="83">
        <v>800</v>
      </c>
      <c r="G51" s="83">
        <f>G52</f>
        <v>3190</v>
      </c>
    </row>
    <row r="52" spans="2:7" s="29" customFormat="1" x14ac:dyDescent="0.25">
      <c r="B52" s="84" t="s">
        <v>54</v>
      </c>
      <c r="C52" s="54" t="s">
        <v>13</v>
      </c>
      <c r="D52" s="81" t="s">
        <v>50</v>
      </c>
      <c r="E52" s="82" t="s">
        <v>52</v>
      </c>
      <c r="F52" s="83">
        <v>880</v>
      </c>
      <c r="G52" s="83">
        <v>3190</v>
      </c>
    </row>
    <row r="53" spans="2:7" s="52" customFormat="1" x14ac:dyDescent="0.25">
      <c r="B53" s="85" t="s">
        <v>55</v>
      </c>
      <c r="C53" s="26" t="s">
        <v>13</v>
      </c>
      <c r="D53" s="43" t="s">
        <v>56</v>
      </c>
      <c r="E53" s="59"/>
      <c r="F53" s="86"/>
      <c r="G53" s="87">
        <f>G54</f>
        <v>850</v>
      </c>
    </row>
    <row r="54" spans="2:7" s="4" customFormat="1" x14ac:dyDescent="0.25">
      <c r="B54" s="88" t="s">
        <v>57</v>
      </c>
      <c r="C54" s="49" t="s">
        <v>13</v>
      </c>
      <c r="D54" s="47" t="s">
        <v>56</v>
      </c>
      <c r="E54" s="61" t="s">
        <v>58</v>
      </c>
      <c r="F54" s="88"/>
      <c r="G54" s="67">
        <f>G55</f>
        <v>850</v>
      </c>
    </row>
    <row r="55" spans="2:7" x14ac:dyDescent="0.25">
      <c r="B55" s="72" t="s">
        <v>53</v>
      </c>
      <c r="C55" s="57" t="s">
        <v>13</v>
      </c>
      <c r="D55" s="55" t="s">
        <v>56</v>
      </c>
      <c r="E55" s="64" t="s">
        <v>58</v>
      </c>
      <c r="F55" s="89">
        <v>800</v>
      </c>
      <c r="G55" s="90">
        <f>G56</f>
        <v>850</v>
      </c>
    </row>
    <row r="56" spans="2:7" s="52" customFormat="1" x14ac:dyDescent="0.25">
      <c r="B56" s="72" t="s">
        <v>59</v>
      </c>
      <c r="C56" s="54" t="s">
        <v>13</v>
      </c>
      <c r="D56" s="55" t="s">
        <v>56</v>
      </c>
      <c r="E56" s="64" t="s">
        <v>58</v>
      </c>
      <c r="F56" s="89">
        <v>870</v>
      </c>
      <c r="G56" s="90">
        <v>850</v>
      </c>
    </row>
    <row r="57" spans="2:7" s="4" customFormat="1" x14ac:dyDescent="0.25">
      <c r="B57" s="91" t="s">
        <v>60</v>
      </c>
      <c r="C57" s="26" t="s">
        <v>13</v>
      </c>
      <c r="D57" s="43" t="s">
        <v>61</v>
      </c>
      <c r="E57" s="59"/>
      <c r="F57" s="86"/>
      <c r="G57" s="86">
        <f>G58+G101+G106</f>
        <v>10818</v>
      </c>
    </row>
    <row r="58" spans="2:7" ht="45" x14ac:dyDescent="0.25">
      <c r="B58" s="68" t="s">
        <v>18</v>
      </c>
      <c r="C58" s="49" t="s">
        <v>13</v>
      </c>
      <c r="D58" s="47" t="s">
        <v>61</v>
      </c>
      <c r="E58" s="61" t="s">
        <v>19</v>
      </c>
      <c r="F58" s="61"/>
      <c r="G58" s="61">
        <f>G63+G67+G73+G77+G81+G95+G59</f>
        <v>6734</v>
      </c>
    </row>
    <row r="59" spans="2:7" ht="30" x14ac:dyDescent="0.25">
      <c r="B59" s="45" t="s">
        <v>20</v>
      </c>
      <c r="C59" s="49" t="s">
        <v>13</v>
      </c>
      <c r="D59" s="47" t="s">
        <v>61</v>
      </c>
      <c r="E59" s="47" t="s">
        <v>21</v>
      </c>
      <c r="F59" s="61"/>
      <c r="G59" s="61">
        <f>G60</f>
        <v>1524</v>
      </c>
    </row>
    <row r="60" spans="2:7" x14ac:dyDescent="0.25">
      <c r="B60" s="66" t="s">
        <v>36</v>
      </c>
      <c r="C60" s="49" t="s">
        <v>13</v>
      </c>
      <c r="D60" s="47" t="s">
        <v>61</v>
      </c>
      <c r="E60" s="92" t="s">
        <v>37</v>
      </c>
      <c r="F60" s="61"/>
      <c r="G60" s="61">
        <f>G61</f>
        <v>1524</v>
      </c>
    </row>
    <row r="61" spans="2:7" x14ac:dyDescent="0.25">
      <c r="B61" s="72" t="s">
        <v>62</v>
      </c>
      <c r="C61" s="54" t="s">
        <v>13</v>
      </c>
      <c r="D61" s="55" t="s">
        <v>61</v>
      </c>
      <c r="E61" s="93" t="s">
        <v>37</v>
      </c>
      <c r="F61" s="64">
        <v>500</v>
      </c>
      <c r="G61" s="64">
        <f>G62</f>
        <v>1524</v>
      </c>
    </row>
    <row r="62" spans="2:7" x14ac:dyDescent="0.25">
      <c r="B62" s="72" t="s">
        <v>63</v>
      </c>
      <c r="C62" s="54" t="s">
        <v>13</v>
      </c>
      <c r="D62" s="55" t="s">
        <v>61</v>
      </c>
      <c r="E62" s="93" t="s">
        <v>37</v>
      </c>
      <c r="F62" s="94">
        <v>540</v>
      </c>
      <c r="G62" s="64">
        <v>1524</v>
      </c>
    </row>
    <row r="63" spans="2:7" ht="104.45" customHeight="1" x14ac:dyDescent="0.25">
      <c r="B63" s="95" t="s">
        <v>64</v>
      </c>
      <c r="C63" s="46" t="s">
        <v>13</v>
      </c>
      <c r="D63" s="47" t="s">
        <v>61</v>
      </c>
      <c r="E63" s="61" t="s">
        <v>65</v>
      </c>
      <c r="F63" s="61"/>
      <c r="G63" s="48">
        <f>G64</f>
        <v>218</v>
      </c>
    </row>
    <row r="64" spans="2:7" s="4" customFormat="1" ht="54.4" customHeight="1" x14ac:dyDescent="0.25">
      <c r="B64" s="96" t="s">
        <v>66</v>
      </c>
      <c r="C64" s="49" t="s">
        <v>13</v>
      </c>
      <c r="D64" s="47" t="s">
        <v>61</v>
      </c>
      <c r="E64" s="61" t="s">
        <v>67</v>
      </c>
      <c r="F64" s="61"/>
      <c r="G64" s="48">
        <f>G65</f>
        <v>218</v>
      </c>
    </row>
    <row r="65" spans="2:7" s="4" customFormat="1" ht="30" x14ac:dyDescent="0.25">
      <c r="B65" s="63" t="s">
        <v>34</v>
      </c>
      <c r="C65" s="57" t="s">
        <v>13</v>
      </c>
      <c r="D65" s="55" t="s">
        <v>61</v>
      </c>
      <c r="E65" s="64" t="s">
        <v>67</v>
      </c>
      <c r="F65" s="64">
        <v>200</v>
      </c>
      <c r="G65" s="56">
        <f>G66</f>
        <v>218</v>
      </c>
    </row>
    <row r="66" spans="2:7" ht="30" x14ac:dyDescent="0.25">
      <c r="B66" s="63" t="s">
        <v>35</v>
      </c>
      <c r="C66" s="54" t="s">
        <v>13</v>
      </c>
      <c r="D66" s="55" t="s">
        <v>61</v>
      </c>
      <c r="E66" s="64" t="s">
        <v>67</v>
      </c>
      <c r="F66" s="64">
        <v>240</v>
      </c>
      <c r="G66" s="56">
        <v>218</v>
      </c>
    </row>
    <row r="67" spans="2:7" s="4" customFormat="1" ht="30" x14ac:dyDescent="0.25">
      <c r="B67" s="45" t="s">
        <v>68</v>
      </c>
      <c r="C67" s="46" t="s">
        <v>13</v>
      </c>
      <c r="D67" s="47" t="s">
        <v>61</v>
      </c>
      <c r="E67" s="61" t="s">
        <v>69</v>
      </c>
      <c r="F67" s="61"/>
      <c r="G67" s="48">
        <f>G68</f>
        <v>174</v>
      </c>
    </row>
    <row r="68" spans="2:7" s="4" customFormat="1" ht="30" x14ac:dyDescent="0.25">
      <c r="B68" s="97" t="s">
        <v>70</v>
      </c>
      <c r="C68" s="49" t="s">
        <v>13</v>
      </c>
      <c r="D68" s="47" t="s">
        <v>61</v>
      </c>
      <c r="E68" s="61" t="s">
        <v>71</v>
      </c>
      <c r="F68" s="70"/>
      <c r="G68" s="48">
        <f>G69+G71</f>
        <v>174</v>
      </c>
    </row>
    <row r="69" spans="2:7" ht="60" x14ac:dyDescent="0.25">
      <c r="B69" s="63" t="s">
        <v>24</v>
      </c>
      <c r="C69" s="57" t="s">
        <v>13</v>
      </c>
      <c r="D69" s="55" t="s">
        <v>61</v>
      </c>
      <c r="E69" s="64" t="s">
        <v>71</v>
      </c>
      <c r="F69" s="64">
        <v>100</v>
      </c>
      <c r="G69" s="56">
        <f>G70</f>
        <v>171</v>
      </c>
    </row>
    <row r="70" spans="2:7" ht="30" x14ac:dyDescent="0.25">
      <c r="B70" s="53" t="s">
        <v>26</v>
      </c>
      <c r="C70" s="54" t="s">
        <v>13</v>
      </c>
      <c r="D70" s="55" t="s">
        <v>61</v>
      </c>
      <c r="E70" s="64" t="s">
        <v>71</v>
      </c>
      <c r="F70" s="64">
        <v>120</v>
      </c>
      <c r="G70" s="56">
        <v>171</v>
      </c>
    </row>
    <row r="71" spans="2:7" s="4" customFormat="1" ht="30" x14ac:dyDescent="0.25">
      <c r="B71" s="63" t="s">
        <v>34</v>
      </c>
      <c r="C71" s="57" t="s">
        <v>13</v>
      </c>
      <c r="D71" s="55" t="s">
        <v>61</v>
      </c>
      <c r="E71" s="64" t="s">
        <v>71</v>
      </c>
      <c r="F71" s="64">
        <v>200</v>
      </c>
      <c r="G71" s="56">
        <f>SUM(G72)</f>
        <v>3</v>
      </c>
    </row>
    <row r="72" spans="2:7" ht="30" x14ac:dyDescent="0.25">
      <c r="B72" s="63" t="s">
        <v>35</v>
      </c>
      <c r="C72" s="54" t="s">
        <v>13</v>
      </c>
      <c r="D72" s="55" t="s">
        <v>61</v>
      </c>
      <c r="E72" s="64" t="s">
        <v>71</v>
      </c>
      <c r="F72" s="64">
        <v>240</v>
      </c>
      <c r="G72" s="56">
        <v>3</v>
      </c>
    </row>
    <row r="73" spans="2:7" ht="30" x14ac:dyDescent="0.25">
      <c r="B73" s="98" t="s">
        <v>72</v>
      </c>
      <c r="C73" s="46" t="s">
        <v>13</v>
      </c>
      <c r="D73" s="47" t="s">
        <v>61</v>
      </c>
      <c r="E73" s="61" t="s">
        <v>73</v>
      </c>
      <c r="F73" s="70"/>
      <c r="G73" s="48">
        <f>G74</f>
        <v>1113</v>
      </c>
    </row>
    <row r="74" spans="2:7" x14ac:dyDescent="0.25">
      <c r="B74" s="45" t="s">
        <v>74</v>
      </c>
      <c r="C74" s="49" t="s">
        <v>13</v>
      </c>
      <c r="D74" s="47" t="s">
        <v>61</v>
      </c>
      <c r="E74" s="61" t="s">
        <v>75</v>
      </c>
      <c r="F74" s="65"/>
      <c r="G74" s="67">
        <f>G75</f>
        <v>1113</v>
      </c>
    </row>
    <row r="75" spans="2:7" ht="30" x14ac:dyDescent="0.25">
      <c r="B75" s="63" t="s">
        <v>34</v>
      </c>
      <c r="C75" s="57" t="s">
        <v>13</v>
      </c>
      <c r="D75" s="55" t="s">
        <v>61</v>
      </c>
      <c r="E75" s="64" t="s">
        <v>75</v>
      </c>
      <c r="F75" s="64">
        <v>200</v>
      </c>
      <c r="G75" s="56">
        <f>G76</f>
        <v>1113</v>
      </c>
    </row>
    <row r="76" spans="2:7" ht="30" x14ac:dyDescent="0.25">
      <c r="B76" s="63" t="s">
        <v>35</v>
      </c>
      <c r="C76" s="54" t="s">
        <v>13</v>
      </c>
      <c r="D76" s="55" t="s">
        <v>61</v>
      </c>
      <c r="E76" s="64" t="s">
        <v>75</v>
      </c>
      <c r="F76" s="64">
        <v>240</v>
      </c>
      <c r="G76" s="56">
        <v>1113</v>
      </c>
    </row>
    <row r="77" spans="2:7" ht="30" x14ac:dyDescent="0.25">
      <c r="B77" s="45" t="s">
        <v>76</v>
      </c>
      <c r="C77" s="46" t="s">
        <v>13</v>
      </c>
      <c r="D77" s="47" t="s">
        <v>61</v>
      </c>
      <c r="E77" s="61" t="s">
        <v>77</v>
      </c>
      <c r="F77" s="61"/>
      <c r="G77" s="48">
        <f>G78</f>
        <v>105</v>
      </c>
    </row>
    <row r="78" spans="2:7" x14ac:dyDescent="0.25">
      <c r="B78" s="98" t="s">
        <v>78</v>
      </c>
      <c r="C78" s="49" t="s">
        <v>13</v>
      </c>
      <c r="D78" s="47" t="s">
        <v>61</v>
      </c>
      <c r="E78" s="61" t="s">
        <v>79</v>
      </c>
      <c r="F78" s="72"/>
      <c r="G78" s="67">
        <f>G79</f>
        <v>105</v>
      </c>
    </row>
    <row r="79" spans="2:7" x14ac:dyDescent="0.25">
      <c r="B79" s="72" t="s">
        <v>53</v>
      </c>
      <c r="C79" s="57" t="s">
        <v>13</v>
      </c>
      <c r="D79" s="55" t="s">
        <v>61</v>
      </c>
      <c r="E79" s="64" t="s">
        <v>79</v>
      </c>
      <c r="F79" s="89">
        <v>800</v>
      </c>
      <c r="G79" s="90">
        <f>G80</f>
        <v>105</v>
      </c>
    </row>
    <row r="80" spans="2:7" x14ac:dyDescent="0.25">
      <c r="B80" s="72" t="s">
        <v>80</v>
      </c>
      <c r="C80" s="54" t="s">
        <v>13</v>
      </c>
      <c r="D80" s="55" t="s">
        <v>61</v>
      </c>
      <c r="E80" s="64" t="s">
        <v>79</v>
      </c>
      <c r="F80" s="89">
        <v>850</v>
      </c>
      <c r="G80" s="90">
        <v>105</v>
      </c>
    </row>
    <row r="81" spans="2:7" ht="30" x14ac:dyDescent="0.25">
      <c r="B81" s="99" t="s">
        <v>81</v>
      </c>
      <c r="C81" s="49" t="s">
        <v>13</v>
      </c>
      <c r="D81" s="47" t="s">
        <v>61</v>
      </c>
      <c r="E81" s="61" t="s">
        <v>82</v>
      </c>
      <c r="F81" s="61"/>
      <c r="G81" s="61">
        <f>G82+G87+G92</f>
        <v>2659</v>
      </c>
    </row>
    <row r="82" spans="2:7" ht="45" x14ac:dyDescent="0.25">
      <c r="B82" s="100" t="s">
        <v>83</v>
      </c>
      <c r="C82" s="49" t="s">
        <v>13</v>
      </c>
      <c r="D82" s="47" t="s">
        <v>61</v>
      </c>
      <c r="E82" s="61" t="s">
        <v>84</v>
      </c>
      <c r="F82" s="61"/>
      <c r="G82" s="61">
        <f>G83+G85</f>
        <v>1131</v>
      </c>
    </row>
    <row r="83" spans="2:7" ht="60" x14ac:dyDescent="0.25">
      <c r="B83" s="53" t="s">
        <v>24</v>
      </c>
      <c r="C83" s="57" t="s">
        <v>13</v>
      </c>
      <c r="D83" s="55" t="s">
        <v>61</v>
      </c>
      <c r="E83" s="64" t="s">
        <v>84</v>
      </c>
      <c r="F83" s="64">
        <v>100</v>
      </c>
      <c r="G83" s="64">
        <f>G84</f>
        <v>932</v>
      </c>
    </row>
    <row r="84" spans="2:7" ht="30" x14ac:dyDescent="0.25">
      <c r="B84" s="53" t="s">
        <v>26</v>
      </c>
      <c r="C84" s="54" t="s">
        <v>13</v>
      </c>
      <c r="D84" s="55" t="s">
        <v>61</v>
      </c>
      <c r="E84" s="64" t="s">
        <v>84</v>
      </c>
      <c r="F84" s="64">
        <v>120</v>
      </c>
      <c r="G84" s="64">
        <v>932</v>
      </c>
    </row>
    <row r="85" spans="2:7" ht="30" x14ac:dyDescent="0.25">
      <c r="B85" s="53" t="s">
        <v>34</v>
      </c>
      <c r="C85" s="57" t="s">
        <v>13</v>
      </c>
      <c r="D85" s="55" t="s">
        <v>61</v>
      </c>
      <c r="E85" s="64" t="s">
        <v>84</v>
      </c>
      <c r="F85" s="64">
        <v>200</v>
      </c>
      <c r="G85" s="64">
        <f>G86</f>
        <v>199</v>
      </c>
    </row>
    <row r="86" spans="2:7" ht="30" x14ac:dyDescent="0.25">
      <c r="B86" s="53" t="s">
        <v>35</v>
      </c>
      <c r="C86" s="54" t="s">
        <v>13</v>
      </c>
      <c r="D86" s="55" t="s">
        <v>61</v>
      </c>
      <c r="E86" s="64" t="s">
        <v>84</v>
      </c>
      <c r="F86" s="64">
        <v>240</v>
      </c>
      <c r="G86" s="64">
        <v>199</v>
      </c>
    </row>
    <row r="87" spans="2:7" ht="29.1" customHeight="1" x14ac:dyDescent="0.25">
      <c r="B87" s="68" t="s">
        <v>85</v>
      </c>
      <c r="C87" s="46" t="s">
        <v>13</v>
      </c>
      <c r="D87" s="47" t="s">
        <v>61</v>
      </c>
      <c r="E87" s="61" t="s">
        <v>86</v>
      </c>
      <c r="F87" s="61"/>
      <c r="G87" s="61">
        <f>G90+G88</f>
        <v>1485</v>
      </c>
    </row>
    <row r="88" spans="2:7" ht="60" x14ac:dyDescent="0.25">
      <c r="B88" s="53" t="s">
        <v>24</v>
      </c>
      <c r="C88" s="54" t="s">
        <v>13</v>
      </c>
      <c r="D88" s="55" t="s">
        <v>61</v>
      </c>
      <c r="E88" s="64" t="s">
        <v>86</v>
      </c>
      <c r="F88" s="64">
        <v>100</v>
      </c>
      <c r="G88" s="64">
        <f>G89</f>
        <v>1463</v>
      </c>
    </row>
    <row r="89" spans="2:7" ht="30" x14ac:dyDescent="0.25">
      <c r="B89" s="53" t="s">
        <v>26</v>
      </c>
      <c r="C89" s="57" t="s">
        <v>13</v>
      </c>
      <c r="D89" s="55" t="s">
        <v>61</v>
      </c>
      <c r="E89" s="64" t="s">
        <v>86</v>
      </c>
      <c r="F89" s="64">
        <v>120</v>
      </c>
      <c r="G89" s="64">
        <v>1463</v>
      </c>
    </row>
    <row r="90" spans="2:7" ht="30" x14ac:dyDescent="0.25">
      <c r="B90" s="53" t="s">
        <v>34</v>
      </c>
      <c r="C90" s="54" t="s">
        <v>13</v>
      </c>
      <c r="D90" s="55" t="s">
        <v>61</v>
      </c>
      <c r="E90" s="64" t="s">
        <v>86</v>
      </c>
      <c r="F90" s="64">
        <v>200</v>
      </c>
      <c r="G90" s="64">
        <f>G91</f>
        <v>22</v>
      </c>
    </row>
    <row r="91" spans="2:7" ht="30" x14ac:dyDescent="0.25">
      <c r="B91" s="53" t="s">
        <v>35</v>
      </c>
      <c r="C91" s="57" t="s">
        <v>13</v>
      </c>
      <c r="D91" s="55" t="s">
        <v>61</v>
      </c>
      <c r="E91" s="64" t="s">
        <v>86</v>
      </c>
      <c r="F91" s="64">
        <v>240</v>
      </c>
      <c r="G91" s="64">
        <v>22</v>
      </c>
    </row>
    <row r="92" spans="2:7" x14ac:dyDescent="0.25">
      <c r="B92" s="99" t="s">
        <v>87</v>
      </c>
      <c r="C92" s="49" t="s">
        <v>13</v>
      </c>
      <c r="D92" s="47" t="s">
        <v>61</v>
      </c>
      <c r="E92" s="61" t="s">
        <v>88</v>
      </c>
      <c r="F92" s="65"/>
      <c r="G92" s="67">
        <f>G93</f>
        <v>43</v>
      </c>
    </row>
    <row r="93" spans="2:7" ht="30" x14ac:dyDescent="0.25">
      <c r="B93" s="63" t="s">
        <v>34</v>
      </c>
      <c r="C93" s="57" t="s">
        <v>13</v>
      </c>
      <c r="D93" s="55" t="s">
        <v>61</v>
      </c>
      <c r="E93" s="64" t="s">
        <v>88</v>
      </c>
      <c r="F93" s="64">
        <v>200</v>
      </c>
      <c r="G93" s="56">
        <f>G94</f>
        <v>43</v>
      </c>
    </row>
    <row r="94" spans="2:7" ht="30" x14ac:dyDescent="0.25">
      <c r="B94" s="63" t="s">
        <v>35</v>
      </c>
      <c r="C94" s="54" t="s">
        <v>13</v>
      </c>
      <c r="D94" s="55" t="s">
        <v>61</v>
      </c>
      <c r="E94" s="64" t="s">
        <v>88</v>
      </c>
      <c r="F94" s="64">
        <v>240</v>
      </c>
      <c r="G94" s="56">
        <v>43</v>
      </c>
    </row>
    <row r="95" spans="2:7" ht="30" x14ac:dyDescent="0.25">
      <c r="B95" s="62" t="s">
        <v>89</v>
      </c>
      <c r="C95" s="46" t="s">
        <v>13</v>
      </c>
      <c r="D95" s="47" t="s">
        <v>61</v>
      </c>
      <c r="E95" s="61" t="s">
        <v>90</v>
      </c>
      <c r="F95" s="61"/>
      <c r="G95" s="48">
        <f>G96</f>
        <v>941</v>
      </c>
    </row>
    <row r="96" spans="2:7" x14ac:dyDescent="0.25">
      <c r="B96" s="88" t="s">
        <v>91</v>
      </c>
      <c r="C96" s="49" t="s">
        <v>13</v>
      </c>
      <c r="D96" s="47" t="s">
        <v>61</v>
      </c>
      <c r="E96" s="101" t="s">
        <v>92</v>
      </c>
      <c r="F96" s="61"/>
      <c r="G96" s="48">
        <f>G97+G99</f>
        <v>941</v>
      </c>
    </row>
    <row r="97" spans="2:7" ht="30" x14ac:dyDescent="0.25">
      <c r="B97" s="63" t="s">
        <v>34</v>
      </c>
      <c r="C97" s="57" t="s">
        <v>13</v>
      </c>
      <c r="D97" s="55" t="s">
        <v>61</v>
      </c>
      <c r="E97" s="102" t="s">
        <v>92</v>
      </c>
      <c r="F97" s="64">
        <v>200</v>
      </c>
      <c r="G97" s="56">
        <f>G98</f>
        <v>743</v>
      </c>
    </row>
    <row r="98" spans="2:7" ht="30" x14ac:dyDescent="0.25">
      <c r="B98" s="63" t="s">
        <v>35</v>
      </c>
      <c r="C98" s="54" t="s">
        <v>13</v>
      </c>
      <c r="D98" s="55" t="s">
        <v>61</v>
      </c>
      <c r="E98" s="102" t="s">
        <v>92</v>
      </c>
      <c r="F98" s="64">
        <v>240</v>
      </c>
      <c r="G98" s="56">
        <v>743</v>
      </c>
    </row>
    <row r="99" spans="2:7" x14ac:dyDescent="0.25">
      <c r="B99" s="103" t="s">
        <v>93</v>
      </c>
      <c r="C99" s="57" t="s">
        <v>13</v>
      </c>
      <c r="D99" s="55" t="s">
        <v>61</v>
      </c>
      <c r="E99" s="102" t="s">
        <v>92</v>
      </c>
      <c r="F99" s="89">
        <v>300</v>
      </c>
      <c r="G99" s="90">
        <f>G100</f>
        <v>198</v>
      </c>
    </row>
    <row r="100" spans="2:7" x14ac:dyDescent="0.25">
      <c r="B100" s="103" t="s">
        <v>94</v>
      </c>
      <c r="C100" s="54" t="s">
        <v>13</v>
      </c>
      <c r="D100" s="55" t="s">
        <v>61</v>
      </c>
      <c r="E100" s="102" t="s">
        <v>92</v>
      </c>
      <c r="F100" s="89">
        <v>360</v>
      </c>
      <c r="G100" s="90">
        <v>198</v>
      </c>
    </row>
    <row r="101" spans="2:7" ht="30" x14ac:dyDescent="0.25">
      <c r="B101" s="98" t="s">
        <v>95</v>
      </c>
      <c r="C101" s="46" t="s">
        <v>13</v>
      </c>
      <c r="D101" s="47" t="s">
        <v>61</v>
      </c>
      <c r="E101" s="61" t="s">
        <v>96</v>
      </c>
      <c r="F101" s="61"/>
      <c r="G101" s="48">
        <f>G102</f>
        <v>28</v>
      </c>
    </row>
    <row r="102" spans="2:7" ht="30" x14ac:dyDescent="0.25">
      <c r="B102" s="98" t="s">
        <v>97</v>
      </c>
      <c r="C102" s="49" t="s">
        <v>13</v>
      </c>
      <c r="D102" s="47" t="s">
        <v>61</v>
      </c>
      <c r="E102" s="61" t="s">
        <v>98</v>
      </c>
      <c r="F102" s="61"/>
      <c r="G102" s="48">
        <f>G103</f>
        <v>28</v>
      </c>
    </row>
    <row r="103" spans="2:7" x14ac:dyDescent="0.25">
      <c r="B103" s="45" t="s">
        <v>99</v>
      </c>
      <c r="C103" s="46" t="s">
        <v>13</v>
      </c>
      <c r="D103" s="47" t="s">
        <v>61</v>
      </c>
      <c r="E103" s="61" t="s">
        <v>100</v>
      </c>
      <c r="F103" s="88"/>
      <c r="G103" s="67">
        <f>G104</f>
        <v>28</v>
      </c>
    </row>
    <row r="104" spans="2:7" ht="30" x14ac:dyDescent="0.25">
      <c r="B104" s="63" t="s">
        <v>34</v>
      </c>
      <c r="C104" s="54" t="s">
        <v>13</v>
      </c>
      <c r="D104" s="55" t="s">
        <v>61</v>
      </c>
      <c r="E104" s="64" t="s">
        <v>100</v>
      </c>
      <c r="F104" s="64">
        <v>200</v>
      </c>
      <c r="G104" s="56">
        <f>G105</f>
        <v>28</v>
      </c>
    </row>
    <row r="105" spans="2:7" ht="30" x14ac:dyDescent="0.25">
      <c r="B105" s="63" t="s">
        <v>35</v>
      </c>
      <c r="C105" s="57" t="s">
        <v>13</v>
      </c>
      <c r="D105" s="55" t="s">
        <v>61</v>
      </c>
      <c r="E105" s="64" t="s">
        <v>100</v>
      </c>
      <c r="F105" s="64">
        <v>240</v>
      </c>
      <c r="G105" s="56">
        <v>28</v>
      </c>
    </row>
    <row r="106" spans="2:7" ht="45" x14ac:dyDescent="0.25">
      <c r="B106" s="62" t="s">
        <v>101</v>
      </c>
      <c r="C106" s="49" t="s">
        <v>13</v>
      </c>
      <c r="D106" s="47" t="s">
        <v>61</v>
      </c>
      <c r="E106" s="61" t="s">
        <v>102</v>
      </c>
      <c r="F106" s="64"/>
      <c r="G106" s="48">
        <f>G107</f>
        <v>4056</v>
      </c>
    </row>
    <row r="107" spans="2:7" ht="57.4" customHeight="1" x14ac:dyDescent="0.25">
      <c r="B107" s="62" t="s">
        <v>103</v>
      </c>
      <c r="C107" s="46" t="s">
        <v>13</v>
      </c>
      <c r="D107" s="47" t="s">
        <v>61</v>
      </c>
      <c r="E107" s="61" t="s">
        <v>104</v>
      </c>
      <c r="F107" s="64"/>
      <c r="G107" s="48">
        <f>G108+G111</f>
        <v>4056</v>
      </c>
    </row>
    <row r="108" spans="2:7" ht="30" x14ac:dyDescent="0.25">
      <c r="B108" s="62" t="s">
        <v>105</v>
      </c>
      <c r="C108" s="49" t="s">
        <v>13</v>
      </c>
      <c r="D108" s="47" t="s">
        <v>61</v>
      </c>
      <c r="E108" s="61" t="s">
        <v>106</v>
      </c>
      <c r="F108" s="64"/>
      <c r="G108" s="48">
        <f>G109</f>
        <v>4014</v>
      </c>
    </row>
    <row r="109" spans="2:7" ht="30" x14ac:dyDescent="0.25">
      <c r="B109" s="63" t="s">
        <v>34</v>
      </c>
      <c r="C109" s="57" t="s">
        <v>13</v>
      </c>
      <c r="D109" s="55" t="s">
        <v>61</v>
      </c>
      <c r="E109" s="64" t="s">
        <v>106</v>
      </c>
      <c r="F109" s="64">
        <v>200</v>
      </c>
      <c r="G109" s="56">
        <f>G110</f>
        <v>4014</v>
      </c>
    </row>
    <row r="110" spans="2:7" ht="30" x14ac:dyDescent="0.25">
      <c r="B110" s="63" t="s">
        <v>35</v>
      </c>
      <c r="C110" s="54" t="s">
        <v>13</v>
      </c>
      <c r="D110" s="55" t="s">
        <v>61</v>
      </c>
      <c r="E110" s="64" t="s">
        <v>106</v>
      </c>
      <c r="F110" s="64">
        <v>240</v>
      </c>
      <c r="G110" s="56">
        <v>4014</v>
      </c>
    </row>
    <row r="111" spans="2:7" x14ac:dyDescent="0.25">
      <c r="B111" s="72" t="s">
        <v>53</v>
      </c>
      <c r="C111" s="54" t="s">
        <v>13</v>
      </c>
      <c r="D111" s="81" t="s">
        <v>61</v>
      </c>
      <c r="E111" s="83" t="s">
        <v>106</v>
      </c>
      <c r="F111" s="83">
        <v>800</v>
      </c>
      <c r="G111" s="83">
        <f>G112</f>
        <v>42</v>
      </c>
    </row>
    <row r="112" spans="2:7" x14ac:dyDescent="0.25">
      <c r="B112" s="104" t="s">
        <v>107</v>
      </c>
      <c r="C112" s="54" t="s">
        <v>13</v>
      </c>
      <c r="D112" s="81" t="s">
        <v>61</v>
      </c>
      <c r="E112" s="83" t="s">
        <v>106</v>
      </c>
      <c r="F112" s="83">
        <v>830</v>
      </c>
      <c r="G112" s="83">
        <v>42</v>
      </c>
    </row>
    <row r="113" spans="2:7" ht="15.75" x14ac:dyDescent="0.25">
      <c r="B113" s="105" t="s">
        <v>108</v>
      </c>
      <c r="C113" s="36" t="s">
        <v>13</v>
      </c>
      <c r="D113" s="36" t="s">
        <v>109</v>
      </c>
      <c r="E113" s="106"/>
      <c r="F113" s="72"/>
      <c r="G113" s="39">
        <f>G114</f>
        <v>1784</v>
      </c>
    </row>
    <row r="114" spans="2:7" x14ac:dyDescent="0.25">
      <c r="B114" s="107" t="s">
        <v>110</v>
      </c>
      <c r="C114" s="42" t="s">
        <v>13</v>
      </c>
      <c r="D114" s="43" t="s">
        <v>111</v>
      </c>
      <c r="E114" s="106"/>
      <c r="F114" s="72"/>
      <c r="G114" s="86">
        <f>G115</f>
        <v>1784</v>
      </c>
    </row>
    <row r="115" spans="2:7" ht="45" x14ac:dyDescent="0.25">
      <c r="B115" s="69" t="s">
        <v>112</v>
      </c>
      <c r="C115" s="46" t="s">
        <v>13</v>
      </c>
      <c r="D115" s="47" t="s">
        <v>111</v>
      </c>
      <c r="E115" s="61" t="s">
        <v>113</v>
      </c>
      <c r="F115" s="65"/>
      <c r="G115" s="61">
        <f>G116</f>
        <v>1784</v>
      </c>
    </row>
    <row r="116" spans="2:7" x14ac:dyDescent="0.25">
      <c r="B116" s="108" t="s">
        <v>62</v>
      </c>
      <c r="C116" s="54" t="s">
        <v>13</v>
      </c>
      <c r="D116" s="55" t="s">
        <v>111</v>
      </c>
      <c r="E116" s="64" t="s">
        <v>113</v>
      </c>
      <c r="F116" s="89">
        <v>500</v>
      </c>
      <c r="G116" s="89">
        <f>G117</f>
        <v>1784</v>
      </c>
    </row>
    <row r="117" spans="2:7" x14ac:dyDescent="0.25">
      <c r="B117" s="108" t="s">
        <v>114</v>
      </c>
      <c r="C117" s="57" t="s">
        <v>13</v>
      </c>
      <c r="D117" s="55" t="s">
        <v>111</v>
      </c>
      <c r="E117" s="64" t="s">
        <v>113</v>
      </c>
      <c r="F117" s="89">
        <v>530</v>
      </c>
      <c r="G117" s="89">
        <v>1784</v>
      </c>
    </row>
    <row r="118" spans="2:7" ht="29.25" x14ac:dyDescent="0.25">
      <c r="B118" s="109" t="s">
        <v>115</v>
      </c>
      <c r="C118" s="110" t="s">
        <v>13</v>
      </c>
      <c r="D118" s="37" t="s">
        <v>116</v>
      </c>
      <c r="E118" s="38"/>
      <c r="F118" s="38"/>
      <c r="G118" s="38">
        <f>G119+G159+G165</f>
        <v>115465</v>
      </c>
    </row>
    <row r="119" spans="2:7" ht="30" x14ac:dyDescent="0.25">
      <c r="B119" s="111" t="s">
        <v>117</v>
      </c>
      <c r="C119" s="26" t="s">
        <v>13</v>
      </c>
      <c r="D119" s="43" t="s">
        <v>118</v>
      </c>
      <c r="E119" s="59"/>
      <c r="F119" s="59"/>
      <c r="G119" s="59">
        <f>G120+G151+G156</f>
        <v>114980</v>
      </c>
    </row>
    <row r="120" spans="2:7" ht="60" x14ac:dyDescent="0.25">
      <c r="B120" s="112" t="s">
        <v>119</v>
      </c>
      <c r="C120" s="49" t="s">
        <v>13</v>
      </c>
      <c r="D120" s="46" t="s">
        <v>118</v>
      </c>
      <c r="E120" s="113" t="s">
        <v>120</v>
      </c>
      <c r="F120" s="113"/>
      <c r="G120" s="113">
        <f>SUM(G121+G126+G129+G138)</f>
        <v>111377</v>
      </c>
    </row>
    <row r="121" spans="2:7" ht="32.1" customHeight="1" x14ac:dyDescent="0.25">
      <c r="B121" s="62" t="s">
        <v>121</v>
      </c>
      <c r="C121" s="46" t="s">
        <v>13</v>
      </c>
      <c r="D121" s="47" t="s">
        <v>118</v>
      </c>
      <c r="E121" s="61" t="s">
        <v>122</v>
      </c>
      <c r="F121" s="61"/>
      <c r="G121" s="48">
        <f>G122</f>
        <v>55</v>
      </c>
    </row>
    <row r="122" spans="2:7" ht="30" x14ac:dyDescent="0.25">
      <c r="B122" s="114" t="s">
        <v>123</v>
      </c>
      <c r="C122" s="49" t="s">
        <v>13</v>
      </c>
      <c r="D122" s="47" t="s">
        <v>118</v>
      </c>
      <c r="E122" s="61" t="s">
        <v>124</v>
      </c>
      <c r="F122" s="61"/>
      <c r="G122" s="48">
        <f>G123</f>
        <v>55</v>
      </c>
    </row>
    <row r="123" spans="2:7" ht="30" x14ac:dyDescent="0.25">
      <c r="B123" s="53" t="s">
        <v>34</v>
      </c>
      <c r="C123" s="57" t="s">
        <v>13</v>
      </c>
      <c r="D123" s="55" t="s">
        <v>118</v>
      </c>
      <c r="E123" s="64" t="s">
        <v>124</v>
      </c>
      <c r="F123" s="64">
        <v>200</v>
      </c>
      <c r="G123" s="56">
        <f>G124</f>
        <v>55</v>
      </c>
    </row>
    <row r="124" spans="2:7" ht="30" x14ac:dyDescent="0.25">
      <c r="B124" s="53" t="s">
        <v>35</v>
      </c>
      <c r="C124" s="54" t="s">
        <v>13</v>
      </c>
      <c r="D124" s="55" t="s">
        <v>118</v>
      </c>
      <c r="E124" s="64" t="s">
        <v>124</v>
      </c>
      <c r="F124" s="64">
        <v>240</v>
      </c>
      <c r="G124" s="56">
        <v>55</v>
      </c>
    </row>
    <row r="125" spans="2:7" ht="52.9" customHeight="1" x14ac:dyDescent="0.25">
      <c r="B125" s="62" t="s">
        <v>125</v>
      </c>
      <c r="C125" s="46" t="s">
        <v>13</v>
      </c>
      <c r="D125" s="47" t="s">
        <v>118</v>
      </c>
      <c r="E125" s="61" t="s">
        <v>126</v>
      </c>
      <c r="F125" s="61"/>
      <c r="G125" s="48">
        <f>G126</f>
        <v>10</v>
      </c>
    </row>
    <row r="126" spans="2:7" ht="30" x14ac:dyDescent="0.25">
      <c r="B126" s="115" t="s">
        <v>127</v>
      </c>
      <c r="C126" s="49" t="s">
        <v>13</v>
      </c>
      <c r="D126" s="47" t="s">
        <v>118</v>
      </c>
      <c r="E126" s="61" t="s">
        <v>128</v>
      </c>
      <c r="F126" s="61"/>
      <c r="G126" s="48">
        <f>G127</f>
        <v>10</v>
      </c>
    </row>
    <row r="127" spans="2:7" x14ac:dyDescent="0.25">
      <c r="B127" s="103" t="s">
        <v>93</v>
      </c>
      <c r="C127" s="57" t="s">
        <v>13</v>
      </c>
      <c r="D127" s="55" t="s">
        <v>118</v>
      </c>
      <c r="E127" s="64" t="s">
        <v>128</v>
      </c>
      <c r="F127" s="64">
        <v>300</v>
      </c>
      <c r="G127" s="56">
        <f>G128</f>
        <v>10</v>
      </c>
    </row>
    <row r="128" spans="2:7" x14ac:dyDescent="0.25">
      <c r="B128" s="103" t="s">
        <v>94</v>
      </c>
      <c r="C128" s="54" t="s">
        <v>13</v>
      </c>
      <c r="D128" s="55" t="s">
        <v>118</v>
      </c>
      <c r="E128" s="64" t="s">
        <v>128</v>
      </c>
      <c r="F128" s="64">
        <v>360</v>
      </c>
      <c r="G128" s="56">
        <v>10</v>
      </c>
    </row>
    <row r="129" spans="2:7" x14ac:dyDescent="0.25">
      <c r="B129" s="69" t="s">
        <v>129</v>
      </c>
      <c r="C129" s="46" t="s">
        <v>13</v>
      </c>
      <c r="D129" s="47" t="s">
        <v>118</v>
      </c>
      <c r="E129" s="61" t="s">
        <v>130</v>
      </c>
      <c r="F129" s="61"/>
      <c r="G129" s="48">
        <f>G133+G130</f>
        <v>5884</v>
      </c>
    </row>
    <row r="130" spans="2:7" ht="60" x14ac:dyDescent="0.25">
      <c r="B130" s="69" t="s">
        <v>30</v>
      </c>
      <c r="C130" s="46" t="s">
        <v>13</v>
      </c>
      <c r="D130" s="47" t="s">
        <v>118</v>
      </c>
      <c r="E130" s="116" t="s">
        <v>131</v>
      </c>
      <c r="F130" s="116"/>
      <c r="G130" s="116">
        <f>G131</f>
        <v>67</v>
      </c>
    </row>
    <row r="131" spans="2:7" ht="60" x14ac:dyDescent="0.25">
      <c r="B131" s="63" t="s">
        <v>24</v>
      </c>
      <c r="C131" s="57" t="s">
        <v>13</v>
      </c>
      <c r="D131" s="55" t="s">
        <v>118</v>
      </c>
      <c r="E131" s="117" t="s">
        <v>131</v>
      </c>
      <c r="F131" s="117">
        <v>100</v>
      </c>
      <c r="G131" s="117">
        <f>G132</f>
        <v>67</v>
      </c>
    </row>
    <row r="132" spans="2:7" ht="30" x14ac:dyDescent="0.25">
      <c r="B132" s="53" t="s">
        <v>26</v>
      </c>
      <c r="C132" s="57" t="s">
        <v>13</v>
      </c>
      <c r="D132" s="55" t="s">
        <v>118</v>
      </c>
      <c r="E132" s="117" t="s">
        <v>131</v>
      </c>
      <c r="F132" s="117">
        <v>120</v>
      </c>
      <c r="G132" s="117">
        <v>67</v>
      </c>
    </row>
    <row r="133" spans="2:7" x14ac:dyDescent="0.25">
      <c r="B133" s="69" t="s">
        <v>132</v>
      </c>
      <c r="C133" s="49" t="s">
        <v>13</v>
      </c>
      <c r="D133" s="47" t="s">
        <v>118</v>
      </c>
      <c r="E133" s="61" t="s">
        <v>133</v>
      </c>
      <c r="F133" s="89"/>
      <c r="G133" s="67">
        <f>G134+G136</f>
        <v>5817</v>
      </c>
    </row>
    <row r="134" spans="2:7" ht="60" x14ac:dyDescent="0.25">
      <c r="B134" s="53" t="s">
        <v>24</v>
      </c>
      <c r="C134" s="57" t="s">
        <v>13</v>
      </c>
      <c r="D134" s="55" t="s">
        <v>118</v>
      </c>
      <c r="E134" s="64" t="s">
        <v>133</v>
      </c>
      <c r="F134" s="64">
        <v>100</v>
      </c>
      <c r="G134" s="56">
        <f>G135</f>
        <v>5471</v>
      </c>
    </row>
    <row r="135" spans="2:7" ht="26.85" customHeight="1" x14ac:dyDescent="0.25">
      <c r="B135" s="53" t="s">
        <v>26</v>
      </c>
      <c r="C135" s="54" t="s">
        <v>13</v>
      </c>
      <c r="D135" s="55" t="s">
        <v>118</v>
      </c>
      <c r="E135" s="64" t="s">
        <v>133</v>
      </c>
      <c r="F135" s="64">
        <v>120</v>
      </c>
      <c r="G135" s="56">
        <v>5471</v>
      </c>
    </row>
    <row r="136" spans="2:7" ht="30" x14ac:dyDescent="0.25">
      <c r="B136" s="63" t="s">
        <v>34</v>
      </c>
      <c r="C136" s="57" t="s">
        <v>13</v>
      </c>
      <c r="D136" s="55" t="s">
        <v>118</v>
      </c>
      <c r="E136" s="64" t="s">
        <v>133</v>
      </c>
      <c r="F136" s="64">
        <v>200</v>
      </c>
      <c r="G136" s="56">
        <f>G137</f>
        <v>346</v>
      </c>
    </row>
    <row r="137" spans="2:7" ht="30" x14ac:dyDescent="0.25">
      <c r="B137" s="63" t="s">
        <v>35</v>
      </c>
      <c r="C137" s="54" t="s">
        <v>13</v>
      </c>
      <c r="D137" s="55" t="s">
        <v>118</v>
      </c>
      <c r="E137" s="64" t="s">
        <v>133</v>
      </c>
      <c r="F137" s="64">
        <v>240</v>
      </c>
      <c r="G137" s="56">
        <v>346</v>
      </c>
    </row>
    <row r="138" spans="2:7" ht="45" x14ac:dyDescent="0.25">
      <c r="B138" s="118" t="s">
        <v>134</v>
      </c>
      <c r="C138" s="46" t="s">
        <v>13</v>
      </c>
      <c r="D138" s="47" t="s">
        <v>118</v>
      </c>
      <c r="E138" s="61" t="s">
        <v>135</v>
      </c>
      <c r="F138" s="61"/>
      <c r="G138" s="61">
        <f>SUM(G145+G148+G142+G139)</f>
        <v>105428</v>
      </c>
    </row>
    <row r="139" spans="2:7" x14ac:dyDescent="0.25">
      <c r="B139" s="119" t="s">
        <v>136</v>
      </c>
      <c r="C139" s="49" t="s">
        <v>13</v>
      </c>
      <c r="D139" s="77" t="s">
        <v>118</v>
      </c>
      <c r="E139" s="79" t="s">
        <v>137</v>
      </c>
      <c r="F139" s="79"/>
      <c r="G139" s="79">
        <f>G140</f>
        <v>96350</v>
      </c>
    </row>
    <row r="140" spans="2:7" ht="30" x14ac:dyDescent="0.25">
      <c r="B140" s="120" t="s">
        <v>34</v>
      </c>
      <c r="C140" s="54" t="s">
        <v>13</v>
      </c>
      <c r="D140" s="81" t="s">
        <v>118</v>
      </c>
      <c r="E140" s="83" t="s">
        <v>137</v>
      </c>
      <c r="F140" s="83">
        <v>200</v>
      </c>
      <c r="G140" s="83">
        <f>G141</f>
        <v>96350</v>
      </c>
    </row>
    <row r="141" spans="2:7" ht="30" x14ac:dyDescent="0.25">
      <c r="B141" s="121" t="s">
        <v>35</v>
      </c>
      <c r="C141" s="54" t="s">
        <v>13</v>
      </c>
      <c r="D141" s="81" t="s">
        <v>118</v>
      </c>
      <c r="E141" s="83" t="s">
        <v>137</v>
      </c>
      <c r="F141" s="83">
        <v>240</v>
      </c>
      <c r="G141" s="83">
        <v>96350</v>
      </c>
    </row>
    <row r="142" spans="2:7" ht="30" x14ac:dyDescent="0.25">
      <c r="B142" s="69" t="s">
        <v>138</v>
      </c>
      <c r="C142" s="49" t="s">
        <v>13</v>
      </c>
      <c r="D142" s="47" t="s">
        <v>118</v>
      </c>
      <c r="E142" s="61" t="s">
        <v>139</v>
      </c>
      <c r="F142" s="72"/>
      <c r="G142" s="48">
        <f>G143</f>
        <v>500</v>
      </c>
    </row>
    <row r="143" spans="2:7" ht="30" x14ac:dyDescent="0.25">
      <c r="B143" s="63" t="s">
        <v>34</v>
      </c>
      <c r="C143" s="54" t="s">
        <v>13</v>
      </c>
      <c r="D143" s="55" t="s">
        <v>118</v>
      </c>
      <c r="E143" s="64" t="s">
        <v>139</v>
      </c>
      <c r="F143" s="64">
        <v>200</v>
      </c>
      <c r="G143" s="56">
        <f>G144</f>
        <v>500</v>
      </c>
    </row>
    <row r="144" spans="2:7" ht="30" x14ac:dyDescent="0.25">
      <c r="B144" s="63" t="s">
        <v>35</v>
      </c>
      <c r="C144" s="57" t="s">
        <v>13</v>
      </c>
      <c r="D144" s="55" t="s">
        <v>118</v>
      </c>
      <c r="E144" s="64" t="s">
        <v>139</v>
      </c>
      <c r="F144" s="64">
        <v>240</v>
      </c>
      <c r="G144" s="56">
        <v>500</v>
      </c>
    </row>
    <row r="145" spans="2:7" ht="45" x14ac:dyDescent="0.25">
      <c r="B145" s="69" t="s">
        <v>140</v>
      </c>
      <c r="C145" s="49" t="s">
        <v>13</v>
      </c>
      <c r="D145" s="47" t="s">
        <v>118</v>
      </c>
      <c r="E145" s="61" t="s">
        <v>141</v>
      </c>
      <c r="F145" s="72"/>
      <c r="G145" s="48">
        <f>G146</f>
        <v>8123</v>
      </c>
    </row>
    <row r="146" spans="2:7" ht="30" x14ac:dyDescent="0.25">
      <c r="B146" s="63" t="s">
        <v>34</v>
      </c>
      <c r="C146" s="57" t="s">
        <v>13</v>
      </c>
      <c r="D146" s="55" t="s">
        <v>118</v>
      </c>
      <c r="E146" s="64" t="s">
        <v>141</v>
      </c>
      <c r="F146" s="64">
        <v>200</v>
      </c>
      <c r="G146" s="56">
        <f>G147</f>
        <v>8123</v>
      </c>
    </row>
    <row r="147" spans="2:7" ht="30" x14ac:dyDescent="0.25">
      <c r="B147" s="63" t="s">
        <v>35</v>
      </c>
      <c r="C147" s="54" t="s">
        <v>13</v>
      </c>
      <c r="D147" s="55" t="s">
        <v>118</v>
      </c>
      <c r="E147" s="64" t="s">
        <v>141</v>
      </c>
      <c r="F147" s="64">
        <v>240</v>
      </c>
      <c r="G147" s="56">
        <v>8123</v>
      </c>
    </row>
    <row r="148" spans="2:7" ht="30" x14ac:dyDescent="0.25">
      <c r="B148" s="69" t="s">
        <v>142</v>
      </c>
      <c r="C148" s="49" t="s">
        <v>13</v>
      </c>
      <c r="D148" s="47" t="s">
        <v>118</v>
      </c>
      <c r="E148" s="61" t="s">
        <v>143</v>
      </c>
      <c r="F148" s="61"/>
      <c r="G148" s="48">
        <f>G149</f>
        <v>455</v>
      </c>
    </row>
    <row r="149" spans="2:7" ht="30" x14ac:dyDescent="0.25">
      <c r="B149" s="63" t="s">
        <v>34</v>
      </c>
      <c r="C149" s="57" t="s">
        <v>13</v>
      </c>
      <c r="D149" s="57" t="s">
        <v>118</v>
      </c>
      <c r="E149" s="122" t="s">
        <v>143</v>
      </c>
      <c r="F149" s="122">
        <v>200</v>
      </c>
      <c r="G149" s="123">
        <f>G150</f>
        <v>455</v>
      </c>
    </row>
    <row r="150" spans="2:7" ht="30" x14ac:dyDescent="0.25">
      <c r="B150" s="63" t="s">
        <v>35</v>
      </c>
      <c r="C150" s="54" t="s">
        <v>13</v>
      </c>
      <c r="D150" s="57" t="s">
        <v>118</v>
      </c>
      <c r="E150" s="122" t="s">
        <v>143</v>
      </c>
      <c r="F150" s="122">
        <v>240</v>
      </c>
      <c r="G150" s="123">
        <v>455</v>
      </c>
    </row>
    <row r="151" spans="2:7" ht="45" x14ac:dyDescent="0.25">
      <c r="B151" s="124" t="s">
        <v>144</v>
      </c>
      <c r="C151" s="46" t="s">
        <v>13</v>
      </c>
      <c r="D151" s="47" t="s">
        <v>118</v>
      </c>
      <c r="E151" s="61" t="s">
        <v>145</v>
      </c>
      <c r="F151" s="61"/>
      <c r="G151" s="61">
        <f>G152</f>
        <v>3553</v>
      </c>
    </row>
    <row r="152" spans="2:7" ht="30" x14ac:dyDescent="0.25">
      <c r="B152" s="69" t="s">
        <v>146</v>
      </c>
      <c r="C152" s="49" t="s">
        <v>13</v>
      </c>
      <c r="D152" s="47" t="s">
        <v>118</v>
      </c>
      <c r="E152" s="61" t="s">
        <v>147</v>
      </c>
      <c r="F152" s="61"/>
      <c r="G152" s="61">
        <f>G153</f>
        <v>3553</v>
      </c>
    </row>
    <row r="153" spans="2:7" ht="75" x14ac:dyDescent="0.25">
      <c r="B153" s="114" t="s">
        <v>148</v>
      </c>
      <c r="C153" s="49" t="s">
        <v>13</v>
      </c>
      <c r="D153" s="47" t="s">
        <v>118</v>
      </c>
      <c r="E153" s="61" t="s">
        <v>149</v>
      </c>
      <c r="F153" s="61"/>
      <c r="G153" s="48">
        <f>G154</f>
        <v>3553</v>
      </c>
    </row>
    <row r="154" spans="2:7" ht="30" x14ac:dyDescent="0.25">
      <c r="B154" s="63" t="s">
        <v>34</v>
      </c>
      <c r="C154" s="57" t="s">
        <v>13</v>
      </c>
      <c r="D154" s="55" t="s">
        <v>150</v>
      </c>
      <c r="E154" s="64" t="s">
        <v>149</v>
      </c>
      <c r="F154" s="64">
        <v>200</v>
      </c>
      <c r="G154" s="56">
        <f>G155</f>
        <v>3553</v>
      </c>
    </row>
    <row r="155" spans="2:7" ht="30" x14ac:dyDescent="0.25">
      <c r="B155" s="63" t="s">
        <v>35</v>
      </c>
      <c r="C155" s="54" t="s">
        <v>13</v>
      </c>
      <c r="D155" s="55" t="s">
        <v>150</v>
      </c>
      <c r="E155" s="64" t="s">
        <v>149</v>
      </c>
      <c r="F155" s="64">
        <v>240</v>
      </c>
      <c r="G155" s="56">
        <v>3553</v>
      </c>
    </row>
    <row r="156" spans="2:7" x14ac:dyDescent="0.25">
      <c r="B156" s="69" t="s">
        <v>151</v>
      </c>
      <c r="C156" s="49" t="s">
        <v>13</v>
      </c>
      <c r="D156" s="47" t="s">
        <v>118</v>
      </c>
      <c r="E156" s="116" t="s">
        <v>58</v>
      </c>
      <c r="F156" s="116"/>
      <c r="G156" s="116">
        <f>G157</f>
        <v>50</v>
      </c>
    </row>
    <row r="157" spans="2:7" ht="30" x14ac:dyDescent="0.25">
      <c r="B157" s="63" t="s">
        <v>34</v>
      </c>
      <c r="C157" s="54" t="s">
        <v>13</v>
      </c>
      <c r="D157" s="55" t="s">
        <v>118</v>
      </c>
      <c r="E157" s="117" t="s">
        <v>58</v>
      </c>
      <c r="F157" s="117">
        <v>200</v>
      </c>
      <c r="G157" s="117">
        <f>G158</f>
        <v>50</v>
      </c>
    </row>
    <row r="158" spans="2:7" ht="30" x14ac:dyDescent="0.25">
      <c r="B158" s="63" t="s">
        <v>35</v>
      </c>
      <c r="C158" s="54" t="s">
        <v>13</v>
      </c>
      <c r="D158" s="55" t="s">
        <v>118</v>
      </c>
      <c r="E158" s="117" t="s">
        <v>58</v>
      </c>
      <c r="F158" s="117">
        <v>240</v>
      </c>
      <c r="G158" s="117">
        <v>50</v>
      </c>
    </row>
    <row r="159" spans="2:7" x14ac:dyDescent="0.25">
      <c r="B159" s="107" t="s">
        <v>152</v>
      </c>
      <c r="C159" s="26" t="s">
        <v>13</v>
      </c>
      <c r="D159" s="43" t="s">
        <v>153</v>
      </c>
      <c r="E159" s="59"/>
      <c r="F159" s="86"/>
      <c r="G159" s="87">
        <f>G160</f>
        <v>105</v>
      </c>
    </row>
    <row r="160" spans="2:7" ht="45" x14ac:dyDescent="0.25">
      <c r="B160" s="125" t="s">
        <v>154</v>
      </c>
      <c r="C160" s="49" t="s">
        <v>13</v>
      </c>
      <c r="D160" s="46" t="s">
        <v>153</v>
      </c>
      <c r="E160" s="113" t="s">
        <v>19</v>
      </c>
      <c r="F160" s="113"/>
      <c r="G160" s="126">
        <f>G161</f>
        <v>105</v>
      </c>
    </row>
    <row r="161" spans="2:7" ht="30" x14ac:dyDescent="0.25">
      <c r="B161" s="62" t="s">
        <v>155</v>
      </c>
      <c r="C161" s="49" t="s">
        <v>13</v>
      </c>
      <c r="D161" s="47" t="s">
        <v>156</v>
      </c>
      <c r="E161" s="61" t="s">
        <v>157</v>
      </c>
      <c r="F161" s="61"/>
      <c r="G161" s="48">
        <f>G162</f>
        <v>105</v>
      </c>
    </row>
    <row r="162" spans="2:7" ht="30" x14ac:dyDescent="0.25">
      <c r="B162" s="62" t="s">
        <v>158</v>
      </c>
      <c r="C162" s="46" t="s">
        <v>13</v>
      </c>
      <c r="D162" s="47" t="s">
        <v>153</v>
      </c>
      <c r="E162" s="61" t="s">
        <v>159</v>
      </c>
      <c r="F162" s="61"/>
      <c r="G162" s="48">
        <f>G163</f>
        <v>105</v>
      </c>
    </row>
    <row r="163" spans="2:7" ht="30" x14ac:dyDescent="0.25">
      <c r="B163" s="63" t="s">
        <v>34</v>
      </c>
      <c r="C163" s="54" t="s">
        <v>13</v>
      </c>
      <c r="D163" s="55" t="s">
        <v>153</v>
      </c>
      <c r="E163" s="64" t="s">
        <v>159</v>
      </c>
      <c r="F163" s="64">
        <v>200</v>
      </c>
      <c r="G163" s="56">
        <f>G164</f>
        <v>105</v>
      </c>
    </row>
    <row r="164" spans="2:7" ht="30" x14ac:dyDescent="0.25">
      <c r="B164" s="63" t="s">
        <v>35</v>
      </c>
      <c r="C164" s="57" t="s">
        <v>13</v>
      </c>
      <c r="D164" s="55" t="s">
        <v>153</v>
      </c>
      <c r="E164" s="64" t="s">
        <v>159</v>
      </c>
      <c r="F164" s="64">
        <v>240</v>
      </c>
      <c r="G164" s="56">
        <v>105</v>
      </c>
    </row>
    <row r="165" spans="2:7" ht="30" x14ac:dyDescent="0.25">
      <c r="B165" s="127" t="s">
        <v>160</v>
      </c>
      <c r="C165" s="110" t="s">
        <v>13</v>
      </c>
      <c r="D165" s="43" t="s">
        <v>161</v>
      </c>
      <c r="E165" s="59"/>
      <c r="F165" s="59"/>
      <c r="G165" s="44">
        <f>G166+G171</f>
        <v>380</v>
      </c>
    </row>
    <row r="166" spans="2:7" ht="60" x14ac:dyDescent="0.25">
      <c r="B166" s="62" t="s">
        <v>162</v>
      </c>
      <c r="C166" s="49" t="s">
        <v>13</v>
      </c>
      <c r="D166" s="47" t="s">
        <v>161</v>
      </c>
      <c r="E166" s="61" t="s">
        <v>163</v>
      </c>
      <c r="F166" s="61"/>
      <c r="G166" s="48">
        <f>G167</f>
        <v>5</v>
      </c>
    </row>
    <row r="167" spans="2:7" ht="96.2" customHeight="1" x14ac:dyDescent="0.25">
      <c r="B167" s="112" t="s">
        <v>164</v>
      </c>
      <c r="C167" s="46" t="s">
        <v>13</v>
      </c>
      <c r="D167" s="47" t="s">
        <v>161</v>
      </c>
      <c r="E167" s="61" t="s">
        <v>165</v>
      </c>
      <c r="F167" s="106"/>
      <c r="G167" s="48">
        <f>G168</f>
        <v>5</v>
      </c>
    </row>
    <row r="168" spans="2:7" x14ac:dyDescent="0.25">
      <c r="B168" s="70" t="s">
        <v>166</v>
      </c>
      <c r="C168" s="49" t="s">
        <v>13</v>
      </c>
      <c r="D168" s="47" t="s">
        <v>161</v>
      </c>
      <c r="E168" s="61" t="s">
        <v>167</v>
      </c>
      <c r="F168" s="72"/>
      <c r="G168" s="67">
        <f>G169</f>
        <v>5</v>
      </c>
    </row>
    <row r="169" spans="2:7" ht="30" x14ac:dyDescent="0.25">
      <c r="B169" s="63" t="s">
        <v>34</v>
      </c>
      <c r="C169" s="57" t="s">
        <v>13</v>
      </c>
      <c r="D169" s="55" t="s">
        <v>161</v>
      </c>
      <c r="E169" s="64" t="s">
        <v>167</v>
      </c>
      <c r="F169" s="64">
        <v>200</v>
      </c>
      <c r="G169" s="56">
        <f>G170</f>
        <v>5</v>
      </c>
    </row>
    <row r="170" spans="2:7" ht="30" x14ac:dyDescent="0.25">
      <c r="B170" s="63" t="s">
        <v>35</v>
      </c>
      <c r="C170" s="54" t="s">
        <v>13</v>
      </c>
      <c r="D170" s="55" t="s">
        <v>161</v>
      </c>
      <c r="E170" s="64" t="s">
        <v>167</v>
      </c>
      <c r="F170" s="64">
        <v>240</v>
      </c>
      <c r="G170" s="56">
        <v>5</v>
      </c>
    </row>
    <row r="171" spans="2:7" ht="30" x14ac:dyDescent="0.25">
      <c r="B171" s="76" t="s">
        <v>168</v>
      </c>
      <c r="C171" s="49" t="s">
        <v>13</v>
      </c>
      <c r="D171" s="77" t="s">
        <v>161</v>
      </c>
      <c r="E171" s="79" t="s">
        <v>169</v>
      </c>
      <c r="F171" s="79"/>
      <c r="G171" s="79">
        <f>G172</f>
        <v>375</v>
      </c>
    </row>
    <row r="172" spans="2:7" x14ac:dyDescent="0.25">
      <c r="B172" s="128" t="s">
        <v>170</v>
      </c>
      <c r="C172" s="54" t="s">
        <v>13</v>
      </c>
      <c r="D172" s="81" t="s">
        <v>161</v>
      </c>
      <c r="E172" s="83" t="s">
        <v>169</v>
      </c>
      <c r="F172" s="83">
        <v>300</v>
      </c>
      <c r="G172" s="83">
        <f>G173</f>
        <v>375</v>
      </c>
    </row>
    <row r="173" spans="2:7" x14ac:dyDescent="0.25">
      <c r="B173" s="128" t="s">
        <v>171</v>
      </c>
      <c r="C173" s="54" t="s">
        <v>13</v>
      </c>
      <c r="D173" s="81" t="s">
        <v>161</v>
      </c>
      <c r="E173" s="83" t="s">
        <v>169</v>
      </c>
      <c r="F173" s="83">
        <v>350</v>
      </c>
      <c r="G173" s="83">
        <v>375</v>
      </c>
    </row>
    <row r="174" spans="2:7" x14ac:dyDescent="0.25">
      <c r="B174" s="35" t="s">
        <v>172</v>
      </c>
      <c r="C174" s="110" t="s">
        <v>13</v>
      </c>
      <c r="D174" s="37" t="s">
        <v>173</v>
      </c>
      <c r="E174" s="38"/>
      <c r="F174" s="39"/>
      <c r="G174" s="39">
        <f>G184+G191+G212+G238+G254+G206+G175</f>
        <v>127481</v>
      </c>
    </row>
    <row r="175" spans="2:7" x14ac:dyDescent="0.25">
      <c r="B175" s="107" t="s">
        <v>174</v>
      </c>
      <c r="C175" s="42" t="s">
        <v>13</v>
      </c>
      <c r="D175" s="43" t="s">
        <v>175</v>
      </c>
      <c r="E175" s="129"/>
      <c r="F175" s="86"/>
      <c r="G175" s="86">
        <f>G176+G181</f>
        <v>695</v>
      </c>
    </row>
    <row r="176" spans="2:7" ht="45" x14ac:dyDescent="0.25">
      <c r="B176" s="62" t="s">
        <v>176</v>
      </c>
      <c r="C176" s="49" t="s">
        <v>13</v>
      </c>
      <c r="D176" s="47" t="s">
        <v>175</v>
      </c>
      <c r="E176" s="116" t="s">
        <v>177</v>
      </c>
      <c r="F176" s="116"/>
      <c r="G176" s="116">
        <f>G177</f>
        <v>354</v>
      </c>
    </row>
    <row r="177" spans="2:7" ht="30" x14ac:dyDescent="0.25">
      <c r="B177" s="62" t="s">
        <v>178</v>
      </c>
      <c r="C177" s="49" t="s">
        <v>13</v>
      </c>
      <c r="D177" s="47" t="s">
        <v>175</v>
      </c>
      <c r="E177" s="130" t="s">
        <v>179</v>
      </c>
      <c r="F177" s="130"/>
      <c r="G177" s="116">
        <f>G178</f>
        <v>354</v>
      </c>
    </row>
    <row r="178" spans="2:7" x14ac:dyDescent="0.25">
      <c r="B178" s="97" t="s">
        <v>180</v>
      </c>
      <c r="C178" s="49" t="s">
        <v>13</v>
      </c>
      <c r="D178" s="47" t="s">
        <v>175</v>
      </c>
      <c r="E178" s="130" t="s">
        <v>181</v>
      </c>
      <c r="F178" s="130"/>
      <c r="G178" s="116">
        <f>G179</f>
        <v>354</v>
      </c>
    </row>
    <row r="179" spans="2:7" ht="30" x14ac:dyDescent="0.25">
      <c r="B179" s="131" t="s">
        <v>182</v>
      </c>
      <c r="C179" s="54" t="s">
        <v>13</v>
      </c>
      <c r="D179" s="55" t="s">
        <v>175</v>
      </c>
      <c r="E179" s="132" t="s">
        <v>181</v>
      </c>
      <c r="F179" s="132" t="s">
        <v>183</v>
      </c>
      <c r="G179" s="117">
        <f>G180</f>
        <v>354</v>
      </c>
    </row>
    <row r="180" spans="2:7" x14ac:dyDescent="0.25">
      <c r="B180" s="131" t="s">
        <v>184</v>
      </c>
      <c r="C180" s="54" t="s">
        <v>13</v>
      </c>
      <c r="D180" s="55" t="s">
        <v>175</v>
      </c>
      <c r="E180" s="132" t="s">
        <v>181</v>
      </c>
      <c r="F180" s="132" t="s">
        <v>185</v>
      </c>
      <c r="G180" s="117">
        <v>354</v>
      </c>
    </row>
    <row r="181" spans="2:7" x14ac:dyDescent="0.25">
      <c r="B181" s="88" t="s">
        <v>186</v>
      </c>
      <c r="C181" s="49" t="s">
        <v>13</v>
      </c>
      <c r="D181" s="47" t="s">
        <v>175</v>
      </c>
      <c r="E181" s="130" t="s">
        <v>187</v>
      </c>
      <c r="F181" s="130"/>
      <c r="G181" s="116">
        <f>G182</f>
        <v>341</v>
      </c>
    </row>
    <row r="182" spans="2:7" x14ac:dyDescent="0.25">
      <c r="B182" s="72" t="s">
        <v>62</v>
      </c>
      <c r="C182" s="54" t="s">
        <v>13</v>
      </c>
      <c r="D182" s="55" t="s">
        <v>175</v>
      </c>
      <c r="E182" s="132" t="s">
        <v>187</v>
      </c>
      <c r="F182" s="132" t="s">
        <v>188</v>
      </c>
      <c r="G182" s="117">
        <f>G183</f>
        <v>341</v>
      </c>
    </row>
    <row r="183" spans="2:7" x14ac:dyDescent="0.25">
      <c r="B183" s="72" t="s">
        <v>63</v>
      </c>
      <c r="C183" s="54" t="s">
        <v>13</v>
      </c>
      <c r="D183" s="55" t="s">
        <v>175</v>
      </c>
      <c r="E183" s="132" t="s">
        <v>187</v>
      </c>
      <c r="F183" s="132" t="s">
        <v>189</v>
      </c>
      <c r="G183" s="117">
        <v>341</v>
      </c>
    </row>
    <row r="184" spans="2:7" x14ac:dyDescent="0.25">
      <c r="B184" s="107" t="s">
        <v>190</v>
      </c>
      <c r="C184" s="26" t="s">
        <v>13</v>
      </c>
      <c r="D184" s="43" t="s">
        <v>191</v>
      </c>
      <c r="E184" s="59"/>
      <c r="F184" s="86"/>
      <c r="G184" s="87">
        <f t="shared" ref="G184:G189" si="0">G185</f>
        <v>1874</v>
      </c>
    </row>
    <row r="185" spans="2:7" ht="30" x14ac:dyDescent="0.25">
      <c r="B185" s="69" t="s">
        <v>192</v>
      </c>
      <c r="C185" s="49" t="s">
        <v>13</v>
      </c>
      <c r="D185" s="47" t="s">
        <v>191</v>
      </c>
      <c r="E185" s="61" t="s">
        <v>193</v>
      </c>
      <c r="F185" s="61"/>
      <c r="G185" s="48">
        <f t="shared" si="0"/>
        <v>1874</v>
      </c>
    </row>
    <row r="186" spans="2:7" ht="30" x14ac:dyDescent="0.25">
      <c r="B186" s="125" t="s">
        <v>194</v>
      </c>
      <c r="C186" s="46" t="s">
        <v>13</v>
      </c>
      <c r="D186" s="47" t="s">
        <v>191</v>
      </c>
      <c r="E186" s="61" t="s">
        <v>195</v>
      </c>
      <c r="F186" s="61"/>
      <c r="G186" s="48">
        <f t="shared" si="0"/>
        <v>1874</v>
      </c>
    </row>
    <row r="187" spans="2:7" ht="30" x14ac:dyDescent="0.25">
      <c r="B187" s="62" t="s">
        <v>196</v>
      </c>
      <c r="C187" s="49" t="s">
        <v>13</v>
      </c>
      <c r="D187" s="47" t="s">
        <v>191</v>
      </c>
      <c r="E187" s="61" t="s">
        <v>197</v>
      </c>
      <c r="F187" s="61"/>
      <c r="G187" s="48">
        <f t="shared" si="0"/>
        <v>1874</v>
      </c>
    </row>
    <row r="188" spans="2:7" x14ac:dyDescent="0.25">
      <c r="B188" s="88" t="s">
        <v>198</v>
      </c>
      <c r="C188" s="49" t="s">
        <v>13</v>
      </c>
      <c r="D188" s="47" t="s">
        <v>191</v>
      </c>
      <c r="E188" s="61" t="s">
        <v>199</v>
      </c>
      <c r="F188" s="65"/>
      <c r="G188" s="67">
        <f t="shared" si="0"/>
        <v>1874</v>
      </c>
    </row>
    <row r="189" spans="2:7" s="133" customFormat="1" ht="30" x14ac:dyDescent="0.25">
      <c r="B189" s="63" t="s">
        <v>34</v>
      </c>
      <c r="C189" s="57" t="s">
        <v>13</v>
      </c>
      <c r="D189" s="55" t="s">
        <v>191</v>
      </c>
      <c r="E189" s="64" t="s">
        <v>199</v>
      </c>
      <c r="F189" s="64">
        <v>200</v>
      </c>
      <c r="G189" s="56">
        <f t="shared" si="0"/>
        <v>1874</v>
      </c>
    </row>
    <row r="190" spans="2:7" ht="30" x14ac:dyDescent="0.25">
      <c r="B190" s="63" t="s">
        <v>35</v>
      </c>
      <c r="C190" s="54" t="s">
        <v>13</v>
      </c>
      <c r="D190" s="55" t="s">
        <v>191</v>
      </c>
      <c r="E190" s="64" t="s">
        <v>199</v>
      </c>
      <c r="F190" s="64">
        <v>240</v>
      </c>
      <c r="G190" s="56">
        <v>1874</v>
      </c>
    </row>
    <row r="191" spans="2:7" x14ac:dyDescent="0.25">
      <c r="B191" s="107" t="s">
        <v>200</v>
      </c>
      <c r="C191" s="26" t="s">
        <v>13</v>
      </c>
      <c r="D191" s="43" t="s">
        <v>201</v>
      </c>
      <c r="E191" s="59"/>
      <c r="F191" s="86"/>
      <c r="G191" s="87">
        <f>G192+G201</f>
        <v>6829</v>
      </c>
    </row>
    <row r="192" spans="2:7" ht="40.35" customHeight="1" x14ac:dyDescent="0.25">
      <c r="B192" s="114" t="s">
        <v>202</v>
      </c>
      <c r="C192" s="49" t="s">
        <v>13</v>
      </c>
      <c r="D192" s="47" t="s">
        <v>201</v>
      </c>
      <c r="E192" s="61" t="s">
        <v>19</v>
      </c>
      <c r="F192" s="61"/>
      <c r="G192" s="48">
        <f>G197+G193</f>
        <v>6107</v>
      </c>
    </row>
    <row r="193" spans="2:7" ht="29.85" customHeight="1" x14ac:dyDescent="0.25">
      <c r="B193" s="45" t="s">
        <v>20</v>
      </c>
      <c r="C193" s="49" t="s">
        <v>13</v>
      </c>
      <c r="D193" s="47" t="s">
        <v>201</v>
      </c>
      <c r="E193" s="116" t="s">
        <v>21</v>
      </c>
      <c r="F193" s="116"/>
      <c r="G193" s="79">
        <f>G194</f>
        <v>3</v>
      </c>
    </row>
    <row r="194" spans="2:7" ht="19.350000000000001" customHeight="1" x14ac:dyDescent="0.25">
      <c r="B194" s="45" t="s">
        <v>32</v>
      </c>
      <c r="C194" s="49" t="s">
        <v>13</v>
      </c>
      <c r="D194" s="47" t="s">
        <v>201</v>
      </c>
      <c r="E194" s="116" t="s">
        <v>33</v>
      </c>
      <c r="F194" s="116"/>
      <c r="G194" s="79">
        <f>G195</f>
        <v>3</v>
      </c>
    </row>
    <row r="195" spans="2:7" ht="52.9" customHeight="1" x14ac:dyDescent="0.25">
      <c r="B195" s="63" t="s">
        <v>24</v>
      </c>
      <c r="C195" s="54" t="s">
        <v>13</v>
      </c>
      <c r="D195" s="55" t="s">
        <v>201</v>
      </c>
      <c r="E195" s="117" t="s">
        <v>33</v>
      </c>
      <c r="F195" s="117">
        <v>100</v>
      </c>
      <c r="G195" s="83">
        <f>G196</f>
        <v>3</v>
      </c>
    </row>
    <row r="196" spans="2:7" ht="36.6" customHeight="1" x14ac:dyDescent="0.25">
      <c r="B196" s="53" t="s">
        <v>26</v>
      </c>
      <c r="C196" s="54" t="s">
        <v>13</v>
      </c>
      <c r="D196" s="55" t="s">
        <v>201</v>
      </c>
      <c r="E196" s="117" t="s">
        <v>33</v>
      </c>
      <c r="F196" s="117">
        <v>120</v>
      </c>
      <c r="G196" s="83">
        <v>3</v>
      </c>
    </row>
    <row r="197" spans="2:7" ht="29.1" customHeight="1" x14ac:dyDescent="0.25">
      <c r="B197" s="62" t="s">
        <v>203</v>
      </c>
      <c r="C197" s="49" t="s">
        <v>13</v>
      </c>
      <c r="D197" s="47" t="s">
        <v>201</v>
      </c>
      <c r="E197" s="61" t="s">
        <v>204</v>
      </c>
      <c r="F197" s="61"/>
      <c r="G197" s="48">
        <f>G198</f>
        <v>6104</v>
      </c>
    </row>
    <row r="198" spans="2:7" ht="45" x14ac:dyDescent="0.25">
      <c r="B198" s="62" t="s">
        <v>205</v>
      </c>
      <c r="C198" s="46" t="s">
        <v>13</v>
      </c>
      <c r="D198" s="47" t="s">
        <v>201</v>
      </c>
      <c r="E198" s="64" t="s">
        <v>206</v>
      </c>
      <c r="F198" s="61"/>
      <c r="G198" s="48">
        <f>G199</f>
        <v>6104</v>
      </c>
    </row>
    <row r="199" spans="2:7" ht="55.15" customHeight="1" x14ac:dyDescent="0.25">
      <c r="B199" s="53" t="s">
        <v>24</v>
      </c>
      <c r="C199" s="54" t="s">
        <v>13</v>
      </c>
      <c r="D199" s="55" t="s">
        <v>201</v>
      </c>
      <c r="E199" s="64" t="s">
        <v>206</v>
      </c>
      <c r="F199" s="64">
        <v>100</v>
      </c>
      <c r="G199" s="56">
        <f>G200</f>
        <v>6104</v>
      </c>
    </row>
    <row r="200" spans="2:7" ht="27.6" customHeight="1" x14ac:dyDescent="0.25">
      <c r="B200" s="53" t="s">
        <v>26</v>
      </c>
      <c r="C200" s="57" t="s">
        <v>13</v>
      </c>
      <c r="D200" s="55" t="s">
        <v>201</v>
      </c>
      <c r="E200" s="64" t="s">
        <v>206</v>
      </c>
      <c r="F200" s="64">
        <v>120</v>
      </c>
      <c r="G200" s="56">
        <v>6104</v>
      </c>
    </row>
    <row r="201" spans="2:7" ht="45" x14ac:dyDescent="0.25">
      <c r="B201" s="124" t="s">
        <v>144</v>
      </c>
      <c r="C201" s="49" t="s">
        <v>13</v>
      </c>
      <c r="D201" s="47" t="s">
        <v>207</v>
      </c>
      <c r="E201" s="61" t="s">
        <v>145</v>
      </c>
      <c r="F201" s="61"/>
      <c r="G201" s="48">
        <f>G202</f>
        <v>722</v>
      </c>
    </row>
    <row r="202" spans="2:7" ht="30" x14ac:dyDescent="0.25">
      <c r="B202" s="69" t="s">
        <v>146</v>
      </c>
      <c r="C202" s="49" t="s">
        <v>13</v>
      </c>
      <c r="D202" s="47" t="s">
        <v>201</v>
      </c>
      <c r="E202" s="61" t="s">
        <v>147</v>
      </c>
      <c r="F202" s="61"/>
      <c r="G202" s="48">
        <f>G203</f>
        <v>722</v>
      </c>
    </row>
    <row r="203" spans="2:7" s="4" customFormat="1" ht="45" x14ac:dyDescent="0.25">
      <c r="B203" s="69" t="s">
        <v>208</v>
      </c>
      <c r="C203" s="46" t="s">
        <v>13</v>
      </c>
      <c r="D203" s="47" t="s">
        <v>201</v>
      </c>
      <c r="E203" s="61" t="s">
        <v>209</v>
      </c>
      <c r="F203" s="61"/>
      <c r="G203" s="48">
        <f>G204</f>
        <v>722</v>
      </c>
    </row>
    <row r="204" spans="2:7" s="9" customFormat="1" ht="30" x14ac:dyDescent="0.25">
      <c r="B204" s="63" t="s">
        <v>34</v>
      </c>
      <c r="C204" s="54" t="s">
        <v>13</v>
      </c>
      <c r="D204" s="55" t="s">
        <v>201</v>
      </c>
      <c r="E204" s="64" t="s">
        <v>209</v>
      </c>
      <c r="F204" s="64">
        <v>200</v>
      </c>
      <c r="G204" s="56">
        <f>G205</f>
        <v>722</v>
      </c>
    </row>
    <row r="205" spans="2:7" ht="30" x14ac:dyDescent="0.25">
      <c r="B205" s="63" t="s">
        <v>35</v>
      </c>
      <c r="C205" s="57" t="s">
        <v>13</v>
      </c>
      <c r="D205" s="55" t="s">
        <v>201</v>
      </c>
      <c r="E205" s="64" t="s">
        <v>209</v>
      </c>
      <c r="F205" s="64">
        <v>240</v>
      </c>
      <c r="G205" s="56">
        <v>722</v>
      </c>
    </row>
    <row r="206" spans="2:7" x14ac:dyDescent="0.25">
      <c r="B206" s="127" t="s">
        <v>210</v>
      </c>
      <c r="C206" s="42" t="s">
        <v>13</v>
      </c>
      <c r="D206" s="43" t="s">
        <v>211</v>
      </c>
      <c r="E206" s="59"/>
      <c r="F206" s="59"/>
      <c r="G206" s="44">
        <f>G207</f>
        <v>5477</v>
      </c>
    </row>
    <row r="207" spans="2:7" ht="60" x14ac:dyDescent="0.25">
      <c r="B207" s="112" t="s">
        <v>119</v>
      </c>
      <c r="C207" s="49" t="s">
        <v>13</v>
      </c>
      <c r="D207" s="47" t="s">
        <v>211</v>
      </c>
      <c r="E207" s="61" t="s">
        <v>120</v>
      </c>
      <c r="F207" s="61"/>
      <c r="G207" s="48">
        <f>G208</f>
        <v>5477</v>
      </c>
    </row>
    <row r="208" spans="2:7" s="4" customFormat="1" ht="38.85" customHeight="1" x14ac:dyDescent="0.25">
      <c r="B208" s="62" t="s">
        <v>212</v>
      </c>
      <c r="C208" s="46" t="s">
        <v>13</v>
      </c>
      <c r="D208" s="47" t="s">
        <v>211</v>
      </c>
      <c r="E208" s="61" t="s">
        <v>213</v>
      </c>
      <c r="F208" s="61"/>
      <c r="G208" s="48">
        <f>G209</f>
        <v>5477</v>
      </c>
    </row>
    <row r="209" spans="2:7" ht="30" x14ac:dyDescent="0.25">
      <c r="B209" s="62" t="s">
        <v>214</v>
      </c>
      <c r="C209" s="49" t="s">
        <v>13</v>
      </c>
      <c r="D209" s="47" t="s">
        <v>211</v>
      </c>
      <c r="E209" s="61" t="s">
        <v>215</v>
      </c>
      <c r="F209" s="61"/>
      <c r="G209" s="48">
        <f>G210</f>
        <v>5477</v>
      </c>
    </row>
    <row r="210" spans="2:7" ht="30" x14ac:dyDescent="0.25">
      <c r="B210" s="53" t="s">
        <v>34</v>
      </c>
      <c r="C210" s="57" t="s">
        <v>13</v>
      </c>
      <c r="D210" s="55" t="s">
        <v>211</v>
      </c>
      <c r="E210" s="64" t="s">
        <v>215</v>
      </c>
      <c r="F210" s="64">
        <v>200</v>
      </c>
      <c r="G210" s="56">
        <f>G211</f>
        <v>5477</v>
      </c>
    </row>
    <row r="211" spans="2:7" ht="30" x14ac:dyDescent="0.25">
      <c r="B211" s="53" t="s">
        <v>35</v>
      </c>
      <c r="C211" s="54" t="s">
        <v>13</v>
      </c>
      <c r="D211" s="55" t="s">
        <v>211</v>
      </c>
      <c r="E211" s="64" t="s">
        <v>215</v>
      </c>
      <c r="F211" s="64">
        <v>240</v>
      </c>
      <c r="G211" s="56">
        <v>5477</v>
      </c>
    </row>
    <row r="212" spans="2:7" x14ac:dyDescent="0.25">
      <c r="B212" s="107" t="s">
        <v>216</v>
      </c>
      <c r="C212" s="42" t="s">
        <v>13</v>
      </c>
      <c r="D212" s="43" t="s">
        <v>217</v>
      </c>
      <c r="E212" s="59"/>
      <c r="F212" s="86"/>
      <c r="G212" s="86">
        <f>G213+G227</f>
        <v>48265</v>
      </c>
    </row>
    <row r="213" spans="2:7" ht="45" x14ac:dyDescent="0.25">
      <c r="B213" s="114" t="s">
        <v>154</v>
      </c>
      <c r="C213" s="46" t="s">
        <v>13</v>
      </c>
      <c r="D213" s="47" t="s">
        <v>217</v>
      </c>
      <c r="E213" s="61" t="s">
        <v>19</v>
      </c>
      <c r="F213" s="61"/>
      <c r="G213" s="48">
        <f>G214+G223</f>
        <v>684</v>
      </c>
    </row>
    <row r="214" spans="2:7" s="4" customFormat="1" ht="53.65" customHeight="1" x14ac:dyDescent="0.25">
      <c r="B214" s="62" t="s">
        <v>218</v>
      </c>
      <c r="C214" s="49" t="s">
        <v>13</v>
      </c>
      <c r="D214" s="46" t="s">
        <v>217</v>
      </c>
      <c r="E214" s="113" t="s">
        <v>219</v>
      </c>
      <c r="F214" s="113"/>
      <c r="G214" s="126">
        <f>G218+G215</f>
        <v>466</v>
      </c>
    </row>
    <row r="215" spans="2:7" s="4" customFormat="1" ht="53.65" customHeight="1" x14ac:dyDescent="0.25">
      <c r="B215" s="69" t="s">
        <v>30</v>
      </c>
      <c r="C215" s="49" t="s">
        <v>13</v>
      </c>
      <c r="D215" s="46" t="s">
        <v>217</v>
      </c>
      <c r="E215" s="113" t="s">
        <v>220</v>
      </c>
      <c r="F215" s="113"/>
      <c r="G215" s="113">
        <f>G216</f>
        <v>30</v>
      </c>
    </row>
    <row r="216" spans="2:7" s="4" customFormat="1" ht="53.65" customHeight="1" x14ac:dyDescent="0.25">
      <c r="B216" s="63" t="s">
        <v>24</v>
      </c>
      <c r="C216" s="54" t="s">
        <v>13</v>
      </c>
      <c r="D216" s="57" t="s">
        <v>217</v>
      </c>
      <c r="E216" s="122" t="s">
        <v>220</v>
      </c>
      <c r="F216" s="117">
        <v>100</v>
      </c>
      <c r="G216" s="122">
        <f>G217</f>
        <v>30</v>
      </c>
    </row>
    <row r="217" spans="2:7" s="4" customFormat="1" ht="38.85" customHeight="1" x14ac:dyDescent="0.25">
      <c r="B217" s="53" t="s">
        <v>26</v>
      </c>
      <c r="C217" s="54" t="s">
        <v>13</v>
      </c>
      <c r="D217" s="57" t="s">
        <v>217</v>
      </c>
      <c r="E217" s="122" t="s">
        <v>220</v>
      </c>
      <c r="F217" s="117">
        <v>120</v>
      </c>
      <c r="G217" s="122">
        <v>30</v>
      </c>
    </row>
    <row r="218" spans="2:7" ht="47.85" customHeight="1" x14ac:dyDescent="0.25">
      <c r="B218" s="62" t="s">
        <v>221</v>
      </c>
      <c r="C218" s="46" t="s">
        <v>13</v>
      </c>
      <c r="D218" s="47" t="s">
        <v>217</v>
      </c>
      <c r="E218" s="61" t="s">
        <v>222</v>
      </c>
      <c r="F218" s="61"/>
      <c r="G218" s="48">
        <f>G219+G221</f>
        <v>436</v>
      </c>
    </row>
    <row r="219" spans="2:7" ht="60" x14ac:dyDescent="0.25">
      <c r="B219" s="53" t="s">
        <v>24</v>
      </c>
      <c r="C219" s="54" t="s">
        <v>13</v>
      </c>
      <c r="D219" s="55" t="s">
        <v>217</v>
      </c>
      <c r="E219" s="64" t="s">
        <v>222</v>
      </c>
      <c r="F219" s="64">
        <v>100</v>
      </c>
      <c r="G219" s="56">
        <f>G220</f>
        <v>321</v>
      </c>
    </row>
    <row r="220" spans="2:7" ht="30" x14ac:dyDescent="0.25">
      <c r="B220" s="53" t="s">
        <v>26</v>
      </c>
      <c r="C220" s="54" t="s">
        <v>13</v>
      </c>
      <c r="D220" s="55" t="s">
        <v>217</v>
      </c>
      <c r="E220" s="64" t="s">
        <v>222</v>
      </c>
      <c r="F220" s="64">
        <v>120</v>
      </c>
      <c r="G220" s="56">
        <v>321</v>
      </c>
    </row>
    <row r="221" spans="2:7" ht="30" x14ac:dyDescent="0.25">
      <c r="B221" s="53" t="s">
        <v>34</v>
      </c>
      <c r="C221" s="57" t="s">
        <v>13</v>
      </c>
      <c r="D221" s="55" t="s">
        <v>217</v>
      </c>
      <c r="E221" s="64" t="s">
        <v>222</v>
      </c>
      <c r="F221" s="64">
        <v>200</v>
      </c>
      <c r="G221" s="56">
        <f>G222</f>
        <v>115</v>
      </c>
    </row>
    <row r="222" spans="2:7" s="4" customFormat="1" ht="30" x14ac:dyDescent="0.25">
      <c r="B222" s="53" t="s">
        <v>35</v>
      </c>
      <c r="C222" s="54" t="s">
        <v>13</v>
      </c>
      <c r="D222" s="55" t="s">
        <v>217</v>
      </c>
      <c r="E222" s="64" t="s">
        <v>222</v>
      </c>
      <c r="F222" s="64">
        <v>240</v>
      </c>
      <c r="G222" s="56">
        <v>115</v>
      </c>
    </row>
    <row r="223" spans="2:7" ht="47.25" x14ac:dyDescent="0.25">
      <c r="B223" s="96" t="s">
        <v>223</v>
      </c>
      <c r="C223" s="46" t="s">
        <v>13</v>
      </c>
      <c r="D223" s="47" t="s">
        <v>217</v>
      </c>
      <c r="E223" s="61" t="s">
        <v>224</v>
      </c>
      <c r="F223" s="61"/>
      <c r="G223" s="48">
        <f>G224</f>
        <v>218</v>
      </c>
    </row>
    <row r="224" spans="2:7" ht="30" x14ac:dyDescent="0.25">
      <c r="B224" s="62" t="s">
        <v>225</v>
      </c>
      <c r="C224" s="49" t="s">
        <v>13</v>
      </c>
      <c r="D224" s="47" t="s">
        <v>217</v>
      </c>
      <c r="E224" s="61" t="s">
        <v>226</v>
      </c>
      <c r="F224" s="61"/>
      <c r="G224" s="48">
        <f>G225</f>
        <v>218</v>
      </c>
    </row>
    <row r="225" spans="2:7" ht="30" x14ac:dyDescent="0.25">
      <c r="B225" s="53" t="s">
        <v>34</v>
      </c>
      <c r="C225" s="54" t="s">
        <v>13</v>
      </c>
      <c r="D225" s="55" t="s">
        <v>217</v>
      </c>
      <c r="E225" s="64" t="s">
        <v>226</v>
      </c>
      <c r="F225" s="64">
        <v>200</v>
      </c>
      <c r="G225" s="56">
        <f>G226</f>
        <v>218</v>
      </c>
    </row>
    <row r="226" spans="2:7" ht="30" x14ac:dyDescent="0.25">
      <c r="B226" s="53" t="s">
        <v>35</v>
      </c>
      <c r="C226" s="57" t="s">
        <v>13</v>
      </c>
      <c r="D226" s="55" t="s">
        <v>217</v>
      </c>
      <c r="E226" s="64" t="s">
        <v>226</v>
      </c>
      <c r="F226" s="64">
        <v>240</v>
      </c>
      <c r="G226" s="56">
        <v>218</v>
      </c>
    </row>
    <row r="227" spans="2:7" ht="45" x14ac:dyDescent="0.25">
      <c r="B227" s="62" t="s">
        <v>227</v>
      </c>
      <c r="C227" s="49" t="s">
        <v>13</v>
      </c>
      <c r="D227" s="47" t="s">
        <v>217</v>
      </c>
      <c r="E227" s="61" t="s">
        <v>228</v>
      </c>
      <c r="F227" s="61"/>
      <c r="G227" s="48">
        <f>G228</f>
        <v>47581</v>
      </c>
    </row>
    <row r="228" spans="2:7" ht="45" x14ac:dyDescent="0.25">
      <c r="B228" s="62" t="s">
        <v>229</v>
      </c>
      <c r="C228" s="46" t="s">
        <v>13</v>
      </c>
      <c r="D228" s="47" t="s">
        <v>217</v>
      </c>
      <c r="E228" s="61" t="s">
        <v>230</v>
      </c>
      <c r="F228" s="61"/>
      <c r="G228" s="48">
        <f>G229+G232+G235</f>
        <v>47581</v>
      </c>
    </row>
    <row r="229" spans="2:7" x14ac:dyDescent="0.25">
      <c r="B229" s="70" t="s">
        <v>231</v>
      </c>
      <c r="C229" s="49" t="s">
        <v>13</v>
      </c>
      <c r="D229" s="47" t="s">
        <v>217</v>
      </c>
      <c r="E229" s="61" t="s">
        <v>232</v>
      </c>
      <c r="F229" s="106"/>
      <c r="G229" s="48">
        <f>G230</f>
        <v>38892</v>
      </c>
    </row>
    <row r="230" spans="2:7" ht="30" x14ac:dyDescent="0.25">
      <c r="B230" s="53" t="s">
        <v>34</v>
      </c>
      <c r="C230" s="54" t="s">
        <v>13</v>
      </c>
      <c r="D230" s="55" t="s">
        <v>217</v>
      </c>
      <c r="E230" s="64" t="s">
        <v>232</v>
      </c>
      <c r="F230" s="64">
        <v>200</v>
      </c>
      <c r="G230" s="56">
        <f>G231</f>
        <v>38892</v>
      </c>
    </row>
    <row r="231" spans="2:7" ht="30" x14ac:dyDescent="0.25">
      <c r="B231" s="53" t="s">
        <v>35</v>
      </c>
      <c r="C231" s="57" t="s">
        <v>13</v>
      </c>
      <c r="D231" s="55" t="s">
        <v>217</v>
      </c>
      <c r="E231" s="64" t="s">
        <v>232</v>
      </c>
      <c r="F231" s="64">
        <v>240</v>
      </c>
      <c r="G231" s="56">
        <v>38892</v>
      </c>
    </row>
    <row r="232" spans="2:7" ht="83.65" customHeight="1" x14ac:dyDescent="0.25">
      <c r="B232" s="134" t="s">
        <v>233</v>
      </c>
      <c r="C232" s="49" t="s">
        <v>13</v>
      </c>
      <c r="D232" s="135" t="s">
        <v>217</v>
      </c>
      <c r="E232" s="61" t="s">
        <v>234</v>
      </c>
      <c r="F232" s="136"/>
      <c r="G232" s="137">
        <f>G233</f>
        <v>2004</v>
      </c>
    </row>
    <row r="233" spans="2:7" x14ac:dyDescent="0.25">
      <c r="B233" s="106" t="s">
        <v>53</v>
      </c>
      <c r="C233" s="57" t="s">
        <v>13</v>
      </c>
      <c r="D233" s="138" t="s">
        <v>217</v>
      </c>
      <c r="E233" s="64" t="s">
        <v>234</v>
      </c>
      <c r="F233" s="139">
        <v>800</v>
      </c>
      <c r="G233" s="140">
        <f>G234</f>
        <v>2004</v>
      </c>
    </row>
    <row r="234" spans="2:7" ht="45" x14ac:dyDescent="0.25">
      <c r="B234" s="53" t="s">
        <v>235</v>
      </c>
      <c r="C234" s="54" t="s">
        <v>13</v>
      </c>
      <c r="D234" s="138" t="s">
        <v>217</v>
      </c>
      <c r="E234" s="64" t="s">
        <v>234</v>
      </c>
      <c r="F234" s="139">
        <v>810</v>
      </c>
      <c r="G234" s="140">
        <v>2004</v>
      </c>
    </row>
    <row r="235" spans="2:7" ht="60" x14ac:dyDescent="0.25">
      <c r="B235" s="141" t="s">
        <v>236</v>
      </c>
      <c r="C235" s="49" t="s">
        <v>13</v>
      </c>
      <c r="D235" s="142" t="s">
        <v>217</v>
      </c>
      <c r="E235" s="79" t="s">
        <v>237</v>
      </c>
      <c r="F235" s="143"/>
      <c r="G235" s="143">
        <f>G236</f>
        <v>6685</v>
      </c>
    </row>
    <row r="236" spans="2:7" ht="30" x14ac:dyDescent="0.25">
      <c r="B236" s="120" t="s">
        <v>34</v>
      </c>
      <c r="C236" s="54" t="s">
        <v>13</v>
      </c>
      <c r="D236" s="144" t="s">
        <v>217</v>
      </c>
      <c r="E236" s="83" t="s">
        <v>237</v>
      </c>
      <c r="F236" s="83">
        <v>200</v>
      </c>
      <c r="G236" s="140">
        <f>G237</f>
        <v>6685</v>
      </c>
    </row>
    <row r="237" spans="2:7" ht="30" x14ac:dyDescent="0.25">
      <c r="B237" s="120" t="s">
        <v>35</v>
      </c>
      <c r="C237" s="54" t="s">
        <v>13</v>
      </c>
      <c r="D237" s="144" t="s">
        <v>217</v>
      </c>
      <c r="E237" s="83" t="s">
        <v>237</v>
      </c>
      <c r="F237" s="83">
        <v>240</v>
      </c>
      <c r="G237" s="140">
        <v>6685</v>
      </c>
    </row>
    <row r="238" spans="2:7" x14ac:dyDescent="0.25">
      <c r="B238" s="35" t="s">
        <v>238</v>
      </c>
      <c r="C238" s="42" t="s">
        <v>13</v>
      </c>
      <c r="D238" s="43" t="s">
        <v>239</v>
      </c>
      <c r="E238" s="59"/>
      <c r="F238" s="86"/>
      <c r="G238" s="87">
        <f>G239</f>
        <v>60589</v>
      </c>
    </row>
    <row r="239" spans="2:7" ht="30" x14ac:dyDescent="0.25">
      <c r="B239" s="62" t="s">
        <v>240</v>
      </c>
      <c r="C239" s="46" t="s">
        <v>13</v>
      </c>
      <c r="D239" s="47" t="s">
        <v>239</v>
      </c>
      <c r="E239" s="61" t="s">
        <v>241</v>
      </c>
      <c r="F239" s="61"/>
      <c r="G239" s="48">
        <f>G240+G247</f>
        <v>60589</v>
      </c>
    </row>
    <row r="240" spans="2:7" ht="76.900000000000006" customHeight="1" x14ac:dyDescent="0.25">
      <c r="B240" s="62" t="s">
        <v>242</v>
      </c>
      <c r="C240" s="46" t="s">
        <v>13</v>
      </c>
      <c r="D240" s="47" t="s">
        <v>239</v>
      </c>
      <c r="E240" s="61" t="s">
        <v>243</v>
      </c>
      <c r="F240" s="61"/>
      <c r="G240" s="48">
        <f>G241+G244</f>
        <v>22018</v>
      </c>
    </row>
    <row r="241" spans="2:7" x14ac:dyDescent="0.25">
      <c r="B241" s="70" t="s">
        <v>244</v>
      </c>
      <c r="C241" s="46" t="s">
        <v>13</v>
      </c>
      <c r="D241" s="47" t="s">
        <v>239</v>
      </c>
      <c r="E241" s="61" t="s">
        <v>245</v>
      </c>
      <c r="F241" s="65"/>
      <c r="G241" s="67">
        <f>G242</f>
        <v>2737</v>
      </c>
    </row>
    <row r="242" spans="2:7" ht="30" x14ac:dyDescent="0.25">
      <c r="B242" s="53" t="s">
        <v>34</v>
      </c>
      <c r="C242" s="57" t="s">
        <v>13</v>
      </c>
      <c r="D242" s="55" t="s">
        <v>239</v>
      </c>
      <c r="E242" s="64" t="s">
        <v>245</v>
      </c>
      <c r="F242" s="64">
        <v>200</v>
      </c>
      <c r="G242" s="56">
        <f>G243</f>
        <v>2737</v>
      </c>
    </row>
    <row r="243" spans="2:7" ht="30" x14ac:dyDescent="0.25">
      <c r="B243" s="53" t="s">
        <v>35</v>
      </c>
      <c r="C243" s="57" t="s">
        <v>13</v>
      </c>
      <c r="D243" s="55" t="s">
        <v>239</v>
      </c>
      <c r="E243" s="64" t="s">
        <v>245</v>
      </c>
      <c r="F243" s="64">
        <v>240</v>
      </c>
      <c r="G243" s="56">
        <v>2737</v>
      </c>
    </row>
    <row r="244" spans="2:7" ht="45" x14ac:dyDescent="0.25">
      <c r="B244" s="145" t="s">
        <v>246</v>
      </c>
      <c r="C244" s="46" t="s">
        <v>13</v>
      </c>
      <c r="D244" s="47" t="s">
        <v>239</v>
      </c>
      <c r="E244" s="61" t="s">
        <v>247</v>
      </c>
      <c r="F244" s="61"/>
      <c r="G244" s="48">
        <f>G245</f>
        <v>19281</v>
      </c>
    </row>
    <row r="245" spans="2:7" ht="30" x14ac:dyDescent="0.25">
      <c r="B245" s="53" t="s">
        <v>34</v>
      </c>
      <c r="C245" s="57" t="s">
        <v>13</v>
      </c>
      <c r="D245" s="55" t="s">
        <v>239</v>
      </c>
      <c r="E245" s="64" t="s">
        <v>247</v>
      </c>
      <c r="F245" s="64">
        <v>200</v>
      </c>
      <c r="G245" s="56">
        <f>G246</f>
        <v>19281</v>
      </c>
    </row>
    <row r="246" spans="2:7" ht="30" x14ac:dyDescent="0.25">
      <c r="B246" s="53" t="s">
        <v>35</v>
      </c>
      <c r="C246" s="54" t="s">
        <v>13</v>
      </c>
      <c r="D246" s="55" t="s">
        <v>239</v>
      </c>
      <c r="E246" s="64" t="s">
        <v>247</v>
      </c>
      <c r="F246" s="64">
        <v>240</v>
      </c>
      <c r="G246" s="56">
        <v>19281</v>
      </c>
    </row>
    <row r="247" spans="2:7" ht="75" x14ac:dyDescent="0.25">
      <c r="B247" s="62" t="s">
        <v>248</v>
      </c>
      <c r="C247" s="46" t="s">
        <v>13</v>
      </c>
      <c r="D247" s="47" t="s">
        <v>239</v>
      </c>
      <c r="E247" s="61" t="s">
        <v>249</v>
      </c>
      <c r="F247" s="61"/>
      <c r="G247" s="48">
        <f>G251+G248</f>
        <v>38571</v>
      </c>
    </row>
    <row r="248" spans="2:7" ht="45" x14ac:dyDescent="0.25">
      <c r="B248" s="141" t="s">
        <v>250</v>
      </c>
      <c r="C248" s="46" t="s">
        <v>13</v>
      </c>
      <c r="D248" s="77" t="s">
        <v>239</v>
      </c>
      <c r="E248" s="79" t="s">
        <v>251</v>
      </c>
      <c r="F248" s="79"/>
      <c r="G248" s="79">
        <f>G249</f>
        <v>406</v>
      </c>
    </row>
    <row r="249" spans="2:7" ht="30" x14ac:dyDescent="0.25">
      <c r="B249" s="121" t="s">
        <v>34</v>
      </c>
      <c r="C249" s="57" t="s">
        <v>13</v>
      </c>
      <c r="D249" s="81" t="s">
        <v>239</v>
      </c>
      <c r="E249" s="83" t="s">
        <v>251</v>
      </c>
      <c r="F249" s="83">
        <v>200</v>
      </c>
      <c r="G249" s="83">
        <f>G250</f>
        <v>406</v>
      </c>
    </row>
    <row r="250" spans="2:7" ht="30" x14ac:dyDescent="0.25">
      <c r="B250" s="121" t="s">
        <v>35</v>
      </c>
      <c r="C250" s="57" t="s">
        <v>13</v>
      </c>
      <c r="D250" s="81" t="s">
        <v>239</v>
      </c>
      <c r="E250" s="83" t="s">
        <v>251</v>
      </c>
      <c r="F250" s="83">
        <v>240</v>
      </c>
      <c r="G250" s="83">
        <v>406</v>
      </c>
    </row>
    <row r="251" spans="2:7" x14ac:dyDescent="0.25">
      <c r="B251" s="70" t="s">
        <v>252</v>
      </c>
      <c r="C251" s="49" t="s">
        <v>13</v>
      </c>
      <c r="D251" s="47" t="s">
        <v>239</v>
      </c>
      <c r="E251" s="61" t="s">
        <v>253</v>
      </c>
      <c r="F251" s="65"/>
      <c r="G251" s="67">
        <f>G252</f>
        <v>38165</v>
      </c>
    </row>
    <row r="252" spans="2:7" ht="30" x14ac:dyDescent="0.25">
      <c r="B252" s="53" t="s">
        <v>34</v>
      </c>
      <c r="C252" s="54" t="s">
        <v>13</v>
      </c>
      <c r="D252" s="55" t="s">
        <v>239</v>
      </c>
      <c r="E252" s="64" t="s">
        <v>253</v>
      </c>
      <c r="F252" s="64">
        <v>200</v>
      </c>
      <c r="G252" s="56">
        <f>G253</f>
        <v>38165</v>
      </c>
    </row>
    <row r="253" spans="2:7" ht="30" x14ac:dyDescent="0.25">
      <c r="B253" s="53" t="s">
        <v>35</v>
      </c>
      <c r="C253" s="57" t="s">
        <v>13</v>
      </c>
      <c r="D253" s="55" t="s">
        <v>239</v>
      </c>
      <c r="E253" s="64" t="s">
        <v>253</v>
      </c>
      <c r="F253" s="64">
        <v>240</v>
      </c>
      <c r="G253" s="56">
        <v>38165</v>
      </c>
    </row>
    <row r="254" spans="2:7" x14ac:dyDescent="0.25">
      <c r="B254" s="35" t="s">
        <v>254</v>
      </c>
      <c r="C254" s="42" t="s">
        <v>13</v>
      </c>
      <c r="D254" s="43" t="s">
        <v>255</v>
      </c>
      <c r="E254" s="59"/>
      <c r="F254" s="86"/>
      <c r="G254" s="87">
        <f>G255+G260+G268</f>
        <v>3752</v>
      </c>
    </row>
    <row r="255" spans="2:7" ht="30" x14ac:dyDescent="0.25">
      <c r="B255" s="114" t="s">
        <v>256</v>
      </c>
      <c r="C255" s="46" t="s">
        <v>13</v>
      </c>
      <c r="D255" s="47" t="s">
        <v>255</v>
      </c>
      <c r="E255" s="61" t="s">
        <v>96</v>
      </c>
      <c r="F255" s="61"/>
      <c r="G255" s="48">
        <f>G256</f>
        <v>1551</v>
      </c>
    </row>
    <row r="256" spans="2:7" ht="30" x14ac:dyDescent="0.25">
      <c r="B256" s="62" t="s">
        <v>257</v>
      </c>
      <c r="C256" s="49" t="s">
        <v>13</v>
      </c>
      <c r="D256" s="47" t="s">
        <v>255</v>
      </c>
      <c r="E256" s="61" t="s">
        <v>258</v>
      </c>
      <c r="F256" s="61"/>
      <c r="G256" s="48">
        <f>G257</f>
        <v>1551</v>
      </c>
    </row>
    <row r="257" spans="2:7" x14ac:dyDescent="0.25">
      <c r="B257" s="70" t="s">
        <v>259</v>
      </c>
      <c r="C257" s="49" t="s">
        <v>13</v>
      </c>
      <c r="D257" s="47" t="s">
        <v>255</v>
      </c>
      <c r="E257" s="61" t="s">
        <v>260</v>
      </c>
      <c r="F257" s="61"/>
      <c r="G257" s="48">
        <f>G258</f>
        <v>1551</v>
      </c>
    </row>
    <row r="258" spans="2:7" x14ac:dyDescent="0.25">
      <c r="B258" s="106" t="s">
        <v>53</v>
      </c>
      <c r="C258" s="57" t="s">
        <v>13</v>
      </c>
      <c r="D258" s="55" t="s">
        <v>255</v>
      </c>
      <c r="E258" s="64" t="s">
        <v>260</v>
      </c>
      <c r="F258" s="64">
        <v>800</v>
      </c>
      <c r="G258" s="56">
        <f>G259</f>
        <v>1551</v>
      </c>
    </row>
    <row r="259" spans="2:7" ht="45" x14ac:dyDescent="0.25">
      <c r="B259" s="53" t="s">
        <v>235</v>
      </c>
      <c r="C259" s="54" t="s">
        <v>13</v>
      </c>
      <c r="D259" s="55" t="s">
        <v>255</v>
      </c>
      <c r="E259" s="64" t="s">
        <v>260</v>
      </c>
      <c r="F259" s="64">
        <v>810</v>
      </c>
      <c r="G259" s="56">
        <v>1551</v>
      </c>
    </row>
    <row r="260" spans="2:7" ht="45" x14ac:dyDescent="0.25">
      <c r="B260" s="112" t="s">
        <v>101</v>
      </c>
      <c r="C260" s="46" t="s">
        <v>13</v>
      </c>
      <c r="D260" s="47" t="s">
        <v>255</v>
      </c>
      <c r="E260" s="61" t="s">
        <v>102</v>
      </c>
      <c r="F260" s="61"/>
      <c r="G260" s="61">
        <f>G261</f>
        <v>397</v>
      </c>
    </row>
    <row r="261" spans="2:7" ht="75" x14ac:dyDescent="0.25">
      <c r="B261" s="112" t="s">
        <v>261</v>
      </c>
      <c r="C261" s="49" t="s">
        <v>13</v>
      </c>
      <c r="D261" s="46" t="s">
        <v>255</v>
      </c>
      <c r="E261" s="113" t="s">
        <v>262</v>
      </c>
      <c r="F261" s="113"/>
      <c r="G261" s="113">
        <f>G262+G265</f>
        <v>397</v>
      </c>
    </row>
    <row r="262" spans="2:7" x14ac:dyDescent="0.25">
      <c r="B262" s="114" t="s">
        <v>263</v>
      </c>
      <c r="C262" s="49" t="s">
        <v>13</v>
      </c>
      <c r="D262" s="46" t="s">
        <v>255</v>
      </c>
      <c r="E262" s="113" t="s">
        <v>264</v>
      </c>
      <c r="F262" s="72"/>
      <c r="G262" s="67">
        <f>G263</f>
        <v>43</v>
      </c>
    </row>
    <row r="263" spans="2:7" ht="30" x14ac:dyDescent="0.25">
      <c r="B263" s="53" t="s">
        <v>34</v>
      </c>
      <c r="C263" s="57" t="s">
        <v>13</v>
      </c>
      <c r="D263" s="57" t="s">
        <v>255</v>
      </c>
      <c r="E263" s="122" t="s">
        <v>264</v>
      </c>
      <c r="F263" s="64">
        <v>200</v>
      </c>
      <c r="G263" s="56">
        <f>G264</f>
        <v>43</v>
      </c>
    </row>
    <row r="264" spans="2:7" ht="30" x14ac:dyDescent="0.25">
      <c r="B264" s="53" t="s">
        <v>35</v>
      </c>
      <c r="C264" s="54" t="s">
        <v>13</v>
      </c>
      <c r="D264" s="57" t="s">
        <v>255</v>
      </c>
      <c r="E264" s="122" t="s">
        <v>264</v>
      </c>
      <c r="F264" s="64">
        <v>240</v>
      </c>
      <c r="G264" s="56">
        <v>43</v>
      </c>
    </row>
    <row r="265" spans="2:7" ht="30" x14ac:dyDescent="0.25">
      <c r="B265" s="114" t="s">
        <v>265</v>
      </c>
      <c r="C265" s="49" t="s">
        <v>13</v>
      </c>
      <c r="D265" s="46" t="s">
        <v>255</v>
      </c>
      <c r="E265" s="113" t="s">
        <v>266</v>
      </c>
      <c r="F265" s="72"/>
      <c r="G265" s="79">
        <f>G266</f>
        <v>354</v>
      </c>
    </row>
    <row r="266" spans="2:7" ht="30" x14ac:dyDescent="0.25">
      <c r="B266" s="63" t="s">
        <v>34</v>
      </c>
      <c r="C266" s="54" t="s">
        <v>13</v>
      </c>
      <c r="D266" s="57" t="s">
        <v>255</v>
      </c>
      <c r="E266" s="122" t="s">
        <v>266</v>
      </c>
      <c r="F266" s="117">
        <v>200</v>
      </c>
      <c r="G266" s="83">
        <f>G267</f>
        <v>354</v>
      </c>
    </row>
    <row r="267" spans="2:7" ht="30" x14ac:dyDescent="0.25">
      <c r="B267" s="63" t="s">
        <v>35</v>
      </c>
      <c r="C267" s="54" t="s">
        <v>13</v>
      </c>
      <c r="D267" s="57" t="s">
        <v>255</v>
      </c>
      <c r="E267" s="122" t="s">
        <v>266</v>
      </c>
      <c r="F267" s="117">
        <v>240</v>
      </c>
      <c r="G267" s="83">
        <v>354</v>
      </c>
    </row>
    <row r="268" spans="2:7" ht="45" x14ac:dyDescent="0.25">
      <c r="B268" s="62" t="s">
        <v>267</v>
      </c>
      <c r="C268" s="46" t="s">
        <v>13</v>
      </c>
      <c r="D268" s="47" t="s">
        <v>255</v>
      </c>
      <c r="E268" s="61" t="s">
        <v>268</v>
      </c>
      <c r="F268" s="61"/>
      <c r="G268" s="48">
        <f>G269</f>
        <v>1804</v>
      </c>
    </row>
    <row r="269" spans="2:7" ht="30" x14ac:dyDescent="0.25">
      <c r="B269" s="62" t="s">
        <v>269</v>
      </c>
      <c r="C269" s="49" t="s">
        <v>13</v>
      </c>
      <c r="D269" s="47" t="s">
        <v>255</v>
      </c>
      <c r="E269" s="61" t="s">
        <v>270</v>
      </c>
      <c r="F269" s="61"/>
      <c r="G269" s="48">
        <f>G270+G275</f>
        <v>1804</v>
      </c>
    </row>
    <row r="270" spans="2:7" ht="30" x14ac:dyDescent="0.25">
      <c r="B270" s="62" t="s">
        <v>271</v>
      </c>
      <c r="C270" s="49" t="s">
        <v>13</v>
      </c>
      <c r="D270" s="47" t="s">
        <v>255</v>
      </c>
      <c r="E270" s="61" t="s">
        <v>272</v>
      </c>
      <c r="F270" s="61"/>
      <c r="G270" s="48">
        <f>G271+G273</f>
        <v>1744</v>
      </c>
    </row>
    <row r="271" spans="2:7" ht="60" x14ac:dyDescent="0.25">
      <c r="B271" s="53" t="s">
        <v>24</v>
      </c>
      <c r="C271" s="57" t="s">
        <v>13</v>
      </c>
      <c r="D271" s="55" t="s">
        <v>255</v>
      </c>
      <c r="E271" s="64" t="s">
        <v>272</v>
      </c>
      <c r="F271" s="64">
        <v>100</v>
      </c>
      <c r="G271" s="56">
        <f>G272</f>
        <v>1720</v>
      </c>
    </row>
    <row r="272" spans="2:7" ht="29.1" customHeight="1" x14ac:dyDescent="0.25">
      <c r="B272" s="53" t="s">
        <v>26</v>
      </c>
      <c r="C272" s="54" t="s">
        <v>13</v>
      </c>
      <c r="D272" s="55" t="s">
        <v>255</v>
      </c>
      <c r="E272" s="64" t="s">
        <v>272</v>
      </c>
      <c r="F272" s="64">
        <v>120</v>
      </c>
      <c r="G272" s="56">
        <v>1720</v>
      </c>
    </row>
    <row r="273" spans="2:7" ht="30" x14ac:dyDescent="0.25">
      <c r="B273" s="53" t="s">
        <v>34</v>
      </c>
      <c r="C273" s="57" t="s">
        <v>13</v>
      </c>
      <c r="D273" s="55" t="s">
        <v>255</v>
      </c>
      <c r="E273" s="64" t="s">
        <v>272</v>
      </c>
      <c r="F273" s="64">
        <v>200</v>
      </c>
      <c r="G273" s="56">
        <f>G274</f>
        <v>24</v>
      </c>
    </row>
    <row r="274" spans="2:7" ht="30" x14ac:dyDescent="0.25">
      <c r="B274" s="63" t="s">
        <v>35</v>
      </c>
      <c r="C274" s="54" t="s">
        <v>13</v>
      </c>
      <c r="D274" s="55" t="s">
        <v>255</v>
      </c>
      <c r="E274" s="64" t="s">
        <v>272</v>
      </c>
      <c r="F274" s="64">
        <v>240</v>
      </c>
      <c r="G274" s="56">
        <v>24</v>
      </c>
    </row>
    <row r="275" spans="2:7" ht="60" x14ac:dyDescent="0.25">
      <c r="B275" s="69" t="s">
        <v>30</v>
      </c>
      <c r="C275" s="49" t="s">
        <v>13</v>
      </c>
      <c r="D275" s="47" t="s">
        <v>255</v>
      </c>
      <c r="E275" s="116" t="s">
        <v>273</v>
      </c>
      <c r="F275" s="116"/>
      <c r="G275" s="116">
        <f>G276</f>
        <v>60</v>
      </c>
    </row>
    <row r="276" spans="2:7" ht="60" x14ac:dyDescent="0.25">
      <c r="B276" s="63" t="s">
        <v>24</v>
      </c>
      <c r="C276" s="54" t="s">
        <v>13</v>
      </c>
      <c r="D276" s="55" t="s">
        <v>255</v>
      </c>
      <c r="E276" s="117" t="s">
        <v>273</v>
      </c>
      <c r="F276" s="117">
        <v>100</v>
      </c>
      <c r="G276" s="117">
        <f>G277</f>
        <v>60</v>
      </c>
    </row>
    <row r="277" spans="2:7" ht="30" x14ac:dyDescent="0.25">
      <c r="B277" s="53" t="s">
        <v>26</v>
      </c>
      <c r="C277" s="54" t="s">
        <v>13</v>
      </c>
      <c r="D277" s="55" t="s">
        <v>255</v>
      </c>
      <c r="E277" s="117" t="s">
        <v>273</v>
      </c>
      <c r="F277" s="117">
        <v>120</v>
      </c>
      <c r="G277" s="117">
        <v>60</v>
      </c>
    </row>
    <row r="278" spans="2:7" x14ac:dyDescent="0.25">
      <c r="B278" s="35" t="s">
        <v>274</v>
      </c>
      <c r="C278" s="36" t="s">
        <v>13</v>
      </c>
      <c r="D278" s="37" t="s">
        <v>275</v>
      </c>
      <c r="E278" s="38"/>
      <c r="F278" s="39"/>
      <c r="G278" s="39">
        <f>G279+G301+G332+G345</f>
        <v>200919</v>
      </c>
    </row>
    <row r="279" spans="2:7" x14ac:dyDescent="0.25">
      <c r="B279" s="146" t="s">
        <v>276</v>
      </c>
      <c r="C279" s="42" t="s">
        <v>13</v>
      </c>
      <c r="D279" s="43" t="s">
        <v>277</v>
      </c>
      <c r="E279" s="38"/>
      <c r="F279" s="39"/>
      <c r="G279" s="86">
        <f>G288+G280</f>
        <v>64012</v>
      </c>
    </row>
    <row r="280" spans="2:7" ht="45" x14ac:dyDescent="0.25">
      <c r="B280" s="62" t="s">
        <v>278</v>
      </c>
      <c r="C280" s="49" t="s">
        <v>13</v>
      </c>
      <c r="D280" s="47" t="s">
        <v>277</v>
      </c>
      <c r="E280" s="61" t="s">
        <v>268</v>
      </c>
      <c r="F280" s="61"/>
      <c r="G280" s="61">
        <f>G281</f>
        <v>9238</v>
      </c>
    </row>
    <row r="281" spans="2:7" ht="30" x14ac:dyDescent="0.25">
      <c r="B281" s="62" t="s">
        <v>279</v>
      </c>
      <c r="C281" s="46" t="s">
        <v>13</v>
      </c>
      <c r="D281" s="47" t="s">
        <v>277</v>
      </c>
      <c r="E281" s="61" t="s">
        <v>280</v>
      </c>
      <c r="F281" s="61"/>
      <c r="G281" s="61">
        <f>G282+G285</f>
        <v>9238</v>
      </c>
    </row>
    <row r="282" spans="2:7" ht="30" x14ac:dyDescent="0.25">
      <c r="B282" s="114" t="s">
        <v>281</v>
      </c>
      <c r="C282" s="49" t="s">
        <v>13</v>
      </c>
      <c r="D282" s="47" t="s">
        <v>277</v>
      </c>
      <c r="E282" s="61" t="s">
        <v>282</v>
      </c>
      <c r="F282" s="64"/>
      <c r="G282" s="48">
        <f>SUM(G283)</f>
        <v>4750</v>
      </c>
    </row>
    <row r="283" spans="2:7" ht="30" x14ac:dyDescent="0.25">
      <c r="B283" s="147" t="s">
        <v>283</v>
      </c>
      <c r="C283" s="57" t="s">
        <v>13</v>
      </c>
      <c r="D283" s="55" t="s">
        <v>277</v>
      </c>
      <c r="E283" s="64" t="s">
        <v>284</v>
      </c>
      <c r="F283" s="64">
        <v>400</v>
      </c>
      <c r="G283" s="56">
        <f>SUM(G284)</f>
        <v>4750</v>
      </c>
    </row>
    <row r="284" spans="2:7" x14ac:dyDescent="0.25">
      <c r="B284" s="147" t="s">
        <v>285</v>
      </c>
      <c r="C284" s="54" t="s">
        <v>13</v>
      </c>
      <c r="D284" s="55" t="s">
        <v>277</v>
      </c>
      <c r="E284" s="64" t="s">
        <v>284</v>
      </c>
      <c r="F284" s="64">
        <v>410</v>
      </c>
      <c r="G284" s="56">
        <v>4750</v>
      </c>
    </row>
    <row r="285" spans="2:7" ht="30" x14ac:dyDescent="0.25">
      <c r="B285" s="148" t="s">
        <v>286</v>
      </c>
      <c r="C285" s="49" t="s">
        <v>13</v>
      </c>
      <c r="D285" s="77" t="s">
        <v>277</v>
      </c>
      <c r="E285" s="79" t="s">
        <v>287</v>
      </c>
      <c r="F285" s="79"/>
      <c r="G285" s="79">
        <f>G286</f>
        <v>4488</v>
      </c>
    </row>
    <row r="286" spans="2:7" ht="30" x14ac:dyDescent="0.25">
      <c r="B286" s="149" t="s">
        <v>283</v>
      </c>
      <c r="C286" s="54" t="s">
        <v>13</v>
      </c>
      <c r="D286" s="81" t="s">
        <v>277</v>
      </c>
      <c r="E286" s="83" t="s">
        <v>287</v>
      </c>
      <c r="F286" s="83">
        <v>400</v>
      </c>
      <c r="G286" s="83">
        <f>G287</f>
        <v>4488</v>
      </c>
    </row>
    <row r="287" spans="2:7" x14ac:dyDescent="0.25">
      <c r="B287" s="149" t="s">
        <v>285</v>
      </c>
      <c r="C287" s="54" t="s">
        <v>13</v>
      </c>
      <c r="D287" s="81" t="s">
        <v>277</v>
      </c>
      <c r="E287" s="83" t="s">
        <v>287</v>
      </c>
      <c r="F287" s="83">
        <v>410</v>
      </c>
      <c r="G287" s="83">
        <v>4488</v>
      </c>
    </row>
    <row r="288" spans="2:7" ht="30" x14ac:dyDescent="0.25">
      <c r="B288" s="62" t="s">
        <v>192</v>
      </c>
      <c r="C288" s="46" t="s">
        <v>13</v>
      </c>
      <c r="D288" s="47" t="s">
        <v>277</v>
      </c>
      <c r="E288" s="61" t="s">
        <v>193</v>
      </c>
      <c r="F288" s="61"/>
      <c r="G288" s="61">
        <f>G289</f>
        <v>54774</v>
      </c>
    </row>
    <row r="289" spans="2:7" ht="30" x14ac:dyDescent="0.25">
      <c r="B289" s="114" t="s">
        <v>194</v>
      </c>
      <c r="C289" s="49" t="s">
        <v>13</v>
      </c>
      <c r="D289" s="47" t="s">
        <v>277</v>
      </c>
      <c r="E289" s="61" t="s">
        <v>195</v>
      </c>
      <c r="F289" s="61"/>
      <c r="G289" s="61">
        <f>SUM(G294+G290)</f>
        <v>54774</v>
      </c>
    </row>
    <row r="290" spans="2:7" ht="30" x14ac:dyDescent="0.25">
      <c r="B290" s="114" t="s">
        <v>288</v>
      </c>
      <c r="C290" s="49" t="s">
        <v>13</v>
      </c>
      <c r="D290" s="47" t="s">
        <v>277</v>
      </c>
      <c r="E290" s="61" t="s">
        <v>289</v>
      </c>
      <c r="F290" s="61"/>
      <c r="G290" s="61">
        <f>SUM(G291)</f>
        <v>49117</v>
      </c>
    </row>
    <row r="291" spans="2:7" ht="60" x14ac:dyDescent="0.25">
      <c r="B291" s="114" t="s">
        <v>290</v>
      </c>
      <c r="C291" s="46" t="s">
        <v>13</v>
      </c>
      <c r="D291" s="47" t="s">
        <v>277</v>
      </c>
      <c r="E291" s="61" t="s">
        <v>291</v>
      </c>
      <c r="F291" s="61"/>
      <c r="G291" s="61">
        <f>SUM(G292)</f>
        <v>49117</v>
      </c>
    </row>
    <row r="292" spans="2:7" ht="30" x14ac:dyDescent="0.25">
      <c r="B292" s="53" t="s">
        <v>34</v>
      </c>
      <c r="C292" s="54" t="s">
        <v>13</v>
      </c>
      <c r="D292" s="55" t="s">
        <v>277</v>
      </c>
      <c r="E292" s="64" t="s">
        <v>291</v>
      </c>
      <c r="F292" s="64">
        <v>200</v>
      </c>
      <c r="G292" s="64">
        <f>SUM(G293)</f>
        <v>49117</v>
      </c>
    </row>
    <row r="293" spans="2:7" ht="30" x14ac:dyDescent="0.25">
      <c r="B293" s="53" t="s">
        <v>35</v>
      </c>
      <c r="C293" s="57" t="s">
        <v>13</v>
      </c>
      <c r="D293" s="55" t="s">
        <v>277</v>
      </c>
      <c r="E293" s="64" t="s">
        <v>291</v>
      </c>
      <c r="F293" s="64">
        <v>240</v>
      </c>
      <c r="G293" s="64">
        <v>49117</v>
      </c>
    </row>
    <row r="294" spans="2:7" s="52" customFormat="1" ht="30" x14ac:dyDescent="0.25">
      <c r="B294" s="62" t="s">
        <v>292</v>
      </c>
      <c r="C294" s="54" t="s">
        <v>13</v>
      </c>
      <c r="D294" s="47" t="s">
        <v>277</v>
      </c>
      <c r="E294" s="61" t="s">
        <v>293</v>
      </c>
      <c r="F294" s="61"/>
      <c r="G294" s="61">
        <f>G295+G298</f>
        <v>5657</v>
      </c>
    </row>
    <row r="295" spans="2:7" ht="15.75" x14ac:dyDescent="0.25">
      <c r="B295" s="150" t="s">
        <v>294</v>
      </c>
      <c r="C295" s="54" t="s">
        <v>13</v>
      </c>
      <c r="D295" s="47" t="s">
        <v>277</v>
      </c>
      <c r="E295" s="61" t="s">
        <v>295</v>
      </c>
      <c r="F295" s="61"/>
      <c r="G295" s="48">
        <f>G296</f>
        <v>4968</v>
      </c>
    </row>
    <row r="296" spans="2:7" ht="30" x14ac:dyDescent="0.25">
      <c r="B296" s="53" t="s">
        <v>34</v>
      </c>
      <c r="C296" s="57" t="s">
        <v>13</v>
      </c>
      <c r="D296" s="55" t="s">
        <v>277</v>
      </c>
      <c r="E296" s="64" t="s">
        <v>295</v>
      </c>
      <c r="F296" s="64">
        <v>200</v>
      </c>
      <c r="G296" s="56">
        <f>G297</f>
        <v>4968</v>
      </c>
    </row>
    <row r="297" spans="2:7" ht="30" x14ac:dyDescent="0.25">
      <c r="B297" s="53" t="s">
        <v>35</v>
      </c>
      <c r="C297" s="54" t="s">
        <v>13</v>
      </c>
      <c r="D297" s="55" t="s">
        <v>277</v>
      </c>
      <c r="E297" s="64" t="s">
        <v>295</v>
      </c>
      <c r="F297" s="64">
        <v>240</v>
      </c>
      <c r="G297" s="56">
        <v>4968</v>
      </c>
    </row>
    <row r="298" spans="2:7" ht="52.15" customHeight="1" x14ac:dyDescent="0.25">
      <c r="B298" s="114" t="s">
        <v>296</v>
      </c>
      <c r="C298" s="49" t="s">
        <v>13</v>
      </c>
      <c r="D298" s="47" t="s">
        <v>277</v>
      </c>
      <c r="E298" s="61" t="s">
        <v>297</v>
      </c>
      <c r="F298" s="61"/>
      <c r="G298" s="48">
        <f>G299</f>
        <v>689</v>
      </c>
    </row>
    <row r="299" spans="2:7" ht="30" x14ac:dyDescent="0.25">
      <c r="B299" s="53" t="s">
        <v>34</v>
      </c>
      <c r="C299" s="57" t="s">
        <v>13</v>
      </c>
      <c r="D299" s="55" t="s">
        <v>277</v>
      </c>
      <c r="E299" s="64" t="s">
        <v>297</v>
      </c>
      <c r="F299" s="64">
        <v>200</v>
      </c>
      <c r="G299" s="56">
        <f>G300</f>
        <v>689</v>
      </c>
    </row>
    <row r="300" spans="2:7" s="4" customFormat="1" ht="30" x14ac:dyDescent="0.25">
      <c r="B300" s="53" t="s">
        <v>35</v>
      </c>
      <c r="C300" s="54" t="s">
        <v>13</v>
      </c>
      <c r="D300" s="55" t="s">
        <v>277</v>
      </c>
      <c r="E300" s="64" t="s">
        <v>297</v>
      </c>
      <c r="F300" s="64">
        <v>240</v>
      </c>
      <c r="G300" s="56">
        <v>689</v>
      </c>
    </row>
    <row r="301" spans="2:7" x14ac:dyDescent="0.25">
      <c r="B301" s="107" t="s">
        <v>298</v>
      </c>
      <c r="C301" s="42" t="s">
        <v>13</v>
      </c>
      <c r="D301" s="43" t="s">
        <v>299</v>
      </c>
      <c r="E301" s="59"/>
      <c r="F301" s="86"/>
      <c r="G301" s="86">
        <f>G302+G329</f>
        <v>127186</v>
      </c>
    </row>
    <row r="302" spans="2:7" ht="30" x14ac:dyDescent="0.25">
      <c r="B302" s="69" t="s">
        <v>192</v>
      </c>
      <c r="C302" s="46" t="s">
        <v>13</v>
      </c>
      <c r="D302" s="47" t="s">
        <v>299</v>
      </c>
      <c r="E302" s="61" t="s">
        <v>193</v>
      </c>
      <c r="F302" s="61"/>
      <c r="G302" s="61">
        <f>G303</f>
        <v>127155</v>
      </c>
    </row>
    <row r="303" spans="2:7" ht="30" x14ac:dyDescent="0.25">
      <c r="B303" s="125" t="s">
        <v>194</v>
      </c>
      <c r="C303" s="49" t="s">
        <v>13</v>
      </c>
      <c r="D303" s="47" t="s">
        <v>299</v>
      </c>
      <c r="E303" s="61" t="s">
        <v>195</v>
      </c>
      <c r="F303" s="61"/>
      <c r="G303" s="61">
        <f>G304</f>
        <v>127155</v>
      </c>
    </row>
    <row r="304" spans="2:7" x14ac:dyDescent="0.25">
      <c r="B304" s="88" t="s">
        <v>288</v>
      </c>
      <c r="C304" s="46" t="s">
        <v>13</v>
      </c>
      <c r="D304" s="47" t="s">
        <v>299</v>
      </c>
      <c r="E304" s="61" t="s">
        <v>289</v>
      </c>
      <c r="F304" s="65"/>
      <c r="G304" s="65">
        <f>G317+G326+G311+G305+G323+G314+G320+G308</f>
        <v>127155</v>
      </c>
    </row>
    <row r="305" spans="2:7" ht="30" x14ac:dyDescent="0.25">
      <c r="B305" s="69" t="s">
        <v>300</v>
      </c>
      <c r="C305" s="49" t="s">
        <v>13</v>
      </c>
      <c r="D305" s="46" t="s">
        <v>299</v>
      </c>
      <c r="E305" s="113" t="s">
        <v>301</v>
      </c>
      <c r="F305" s="65"/>
      <c r="G305" s="61">
        <f>SUM(G306)</f>
        <v>59311</v>
      </c>
    </row>
    <row r="306" spans="2:7" ht="30" x14ac:dyDescent="0.25">
      <c r="B306" s="63" t="s">
        <v>34</v>
      </c>
      <c r="C306" s="54" t="s">
        <v>13</v>
      </c>
      <c r="D306" s="46" t="s">
        <v>299</v>
      </c>
      <c r="E306" s="113" t="s">
        <v>301</v>
      </c>
      <c r="F306" s="64">
        <v>200</v>
      </c>
      <c r="G306" s="64">
        <f>SUM(G307)</f>
        <v>59311</v>
      </c>
    </row>
    <row r="307" spans="2:7" ht="30" x14ac:dyDescent="0.25">
      <c r="B307" s="63" t="s">
        <v>35</v>
      </c>
      <c r="C307" s="57" t="s">
        <v>13</v>
      </c>
      <c r="D307" s="46" t="s">
        <v>299</v>
      </c>
      <c r="E307" s="113" t="s">
        <v>301</v>
      </c>
      <c r="F307" s="64">
        <v>240</v>
      </c>
      <c r="G307" s="64">
        <v>59311</v>
      </c>
    </row>
    <row r="308" spans="2:7" ht="45" x14ac:dyDescent="0.25">
      <c r="B308" s="141" t="s">
        <v>302</v>
      </c>
      <c r="C308" s="46" t="s">
        <v>13</v>
      </c>
      <c r="D308" s="151" t="s">
        <v>299</v>
      </c>
      <c r="E308" s="152" t="s">
        <v>303</v>
      </c>
      <c r="F308" s="79"/>
      <c r="G308" s="79">
        <f>G309</f>
        <v>15000</v>
      </c>
    </row>
    <row r="309" spans="2:7" ht="30" x14ac:dyDescent="0.25">
      <c r="B309" s="120" t="s">
        <v>34</v>
      </c>
      <c r="C309" s="57" t="s">
        <v>13</v>
      </c>
      <c r="D309" s="153" t="s">
        <v>299</v>
      </c>
      <c r="E309" s="154" t="s">
        <v>303</v>
      </c>
      <c r="F309" s="83">
        <v>200</v>
      </c>
      <c r="G309" s="83">
        <f>G310</f>
        <v>15000</v>
      </c>
    </row>
    <row r="310" spans="2:7" ht="30" x14ac:dyDescent="0.25">
      <c r="B310" s="120" t="s">
        <v>35</v>
      </c>
      <c r="C310" s="57" t="s">
        <v>13</v>
      </c>
      <c r="D310" s="153" t="s">
        <v>299</v>
      </c>
      <c r="E310" s="154" t="s">
        <v>303</v>
      </c>
      <c r="F310" s="83">
        <v>240</v>
      </c>
      <c r="G310" s="83">
        <v>15000</v>
      </c>
    </row>
    <row r="311" spans="2:7" ht="30" x14ac:dyDescent="0.25">
      <c r="B311" s="69" t="s">
        <v>304</v>
      </c>
      <c r="C311" s="49" t="s">
        <v>13</v>
      </c>
      <c r="D311" s="46" t="s">
        <v>299</v>
      </c>
      <c r="E311" s="113" t="s">
        <v>305</v>
      </c>
      <c r="F311" s="113"/>
      <c r="G311" s="126">
        <f>G312</f>
        <v>10033</v>
      </c>
    </row>
    <row r="312" spans="2:7" ht="30" x14ac:dyDescent="0.25">
      <c r="B312" s="63" t="s">
        <v>34</v>
      </c>
      <c r="C312" s="57" t="s">
        <v>13</v>
      </c>
      <c r="D312" s="57" t="s">
        <v>299</v>
      </c>
      <c r="E312" s="122" t="s">
        <v>305</v>
      </c>
      <c r="F312" s="64">
        <v>200</v>
      </c>
      <c r="G312" s="56">
        <f>G313</f>
        <v>10033</v>
      </c>
    </row>
    <row r="313" spans="2:7" ht="30" x14ac:dyDescent="0.25">
      <c r="B313" s="63" t="s">
        <v>35</v>
      </c>
      <c r="C313" s="54" t="s">
        <v>13</v>
      </c>
      <c r="D313" s="57" t="s">
        <v>299</v>
      </c>
      <c r="E313" s="122" t="s">
        <v>305</v>
      </c>
      <c r="F313" s="64">
        <v>240</v>
      </c>
      <c r="G313" s="56">
        <v>10033</v>
      </c>
    </row>
    <row r="314" spans="2:7" ht="30" x14ac:dyDescent="0.25">
      <c r="B314" s="69" t="s">
        <v>306</v>
      </c>
      <c r="C314" s="49" t="s">
        <v>13</v>
      </c>
      <c r="D314" s="46" t="s">
        <v>299</v>
      </c>
      <c r="E314" s="116" t="s">
        <v>307</v>
      </c>
      <c r="F314" s="116"/>
      <c r="G314" s="79">
        <f>G315</f>
        <v>400</v>
      </c>
    </row>
    <row r="315" spans="2:7" ht="30" x14ac:dyDescent="0.25">
      <c r="B315" s="63" t="s">
        <v>34</v>
      </c>
      <c r="C315" s="54" t="s">
        <v>13</v>
      </c>
      <c r="D315" s="57" t="s">
        <v>299</v>
      </c>
      <c r="E315" s="117" t="s">
        <v>307</v>
      </c>
      <c r="F315" s="117">
        <v>200</v>
      </c>
      <c r="G315" s="83">
        <f>G316</f>
        <v>400</v>
      </c>
    </row>
    <row r="316" spans="2:7" ht="30" x14ac:dyDescent="0.25">
      <c r="B316" s="63" t="s">
        <v>35</v>
      </c>
      <c r="C316" s="54" t="s">
        <v>13</v>
      </c>
      <c r="D316" s="57" t="s">
        <v>299</v>
      </c>
      <c r="E316" s="117" t="s">
        <v>307</v>
      </c>
      <c r="F316" s="117">
        <v>240</v>
      </c>
      <c r="G316" s="83">
        <v>400</v>
      </c>
    </row>
    <row r="317" spans="2:7" ht="30" x14ac:dyDescent="0.25">
      <c r="B317" s="69" t="s">
        <v>308</v>
      </c>
      <c r="C317" s="49" t="s">
        <v>13</v>
      </c>
      <c r="D317" s="46" t="s">
        <v>299</v>
      </c>
      <c r="E317" s="113" t="s">
        <v>309</v>
      </c>
      <c r="F317" s="113"/>
      <c r="G317" s="126">
        <f>G318</f>
        <v>33700</v>
      </c>
    </row>
    <row r="318" spans="2:7" ht="30" x14ac:dyDescent="0.25">
      <c r="B318" s="63" t="s">
        <v>34</v>
      </c>
      <c r="C318" s="57" t="s">
        <v>13</v>
      </c>
      <c r="D318" s="57" t="s">
        <v>299</v>
      </c>
      <c r="E318" s="122" t="s">
        <v>309</v>
      </c>
      <c r="F318" s="64">
        <v>200</v>
      </c>
      <c r="G318" s="56">
        <f>G319</f>
        <v>33700</v>
      </c>
    </row>
    <row r="319" spans="2:7" ht="30" x14ac:dyDescent="0.25">
      <c r="B319" s="63" t="s">
        <v>35</v>
      </c>
      <c r="C319" s="54" t="s">
        <v>13</v>
      </c>
      <c r="D319" s="57" t="s">
        <v>299</v>
      </c>
      <c r="E319" s="122" t="s">
        <v>309</v>
      </c>
      <c r="F319" s="64">
        <v>240</v>
      </c>
      <c r="G319" s="56">
        <v>33700</v>
      </c>
    </row>
    <row r="320" spans="2:7" ht="30" x14ac:dyDescent="0.25">
      <c r="B320" s="69" t="s">
        <v>310</v>
      </c>
      <c r="C320" s="49" t="s">
        <v>13</v>
      </c>
      <c r="D320" s="46" t="s">
        <v>299</v>
      </c>
      <c r="E320" s="113" t="s">
        <v>311</v>
      </c>
      <c r="F320" s="116"/>
      <c r="G320" s="79">
        <f>G321</f>
        <v>2125</v>
      </c>
    </row>
    <row r="321" spans="2:7" ht="30" x14ac:dyDescent="0.25">
      <c r="B321" s="63" t="s">
        <v>34</v>
      </c>
      <c r="C321" s="54" t="s">
        <v>13</v>
      </c>
      <c r="D321" s="57" t="s">
        <v>299</v>
      </c>
      <c r="E321" s="122" t="s">
        <v>311</v>
      </c>
      <c r="F321" s="117">
        <v>200</v>
      </c>
      <c r="G321" s="83">
        <f>G322</f>
        <v>2125</v>
      </c>
    </row>
    <row r="322" spans="2:7" ht="30" x14ac:dyDescent="0.25">
      <c r="B322" s="63" t="s">
        <v>35</v>
      </c>
      <c r="C322" s="54" t="s">
        <v>13</v>
      </c>
      <c r="D322" s="57" t="s">
        <v>299</v>
      </c>
      <c r="E322" s="122" t="s">
        <v>311</v>
      </c>
      <c r="F322" s="117">
        <v>240</v>
      </c>
      <c r="G322" s="83">
        <v>2125</v>
      </c>
    </row>
    <row r="323" spans="2:7" ht="30" x14ac:dyDescent="0.25">
      <c r="B323" s="69" t="s">
        <v>312</v>
      </c>
      <c r="C323" s="49" t="s">
        <v>13</v>
      </c>
      <c r="D323" s="46" t="s">
        <v>299</v>
      </c>
      <c r="E323" s="113" t="s">
        <v>313</v>
      </c>
      <c r="F323" s="113"/>
      <c r="G323" s="126">
        <f>G324</f>
        <v>2281</v>
      </c>
    </row>
    <row r="324" spans="2:7" ht="30" x14ac:dyDescent="0.25">
      <c r="B324" s="63" t="s">
        <v>34</v>
      </c>
      <c r="C324" s="57" t="s">
        <v>13</v>
      </c>
      <c r="D324" s="57" t="s">
        <v>299</v>
      </c>
      <c r="E324" s="122" t="s">
        <v>313</v>
      </c>
      <c r="F324" s="64">
        <v>200</v>
      </c>
      <c r="G324" s="56">
        <f>G325</f>
        <v>2281</v>
      </c>
    </row>
    <row r="325" spans="2:7" ht="30" x14ac:dyDescent="0.25">
      <c r="B325" s="63" t="s">
        <v>35</v>
      </c>
      <c r="C325" s="54" t="s">
        <v>13</v>
      </c>
      <c r="D325" s="57" t="s">
        <v>299</v>
      </c>
      <c r="E325" s="122" t="s">
        <v>313</v>
      </c>
      <c r="F325" s="64">
        <v>240</v>
      </c>
      <c r="G325" s="56">
        <v>2281</v>
      </c>
    </row>
    <row r="326" spans="2:7" s="4" customFormat="1" ht="45" x14ac:dyDescent="0.25">
      <c r="B326" s="69" t="s">
        <v>314</v>
      </c>
      <c r="C326" s="46" t="s">
        <v>13</v>
      </c>
      <c r="D326" s="46" t="s">
        <v>299</v>
      </c>
      <c r="E326" s="113" t="s">
        <v>315</v>
      </c>
      <c r="F326" s="113"/>
      <c r="G326" s="126">
        <f>G327</f>
        <v>4305</v>
      </c>
    </row>
    <row r="327" spans="2:7" ht="30" x14ac:dyDescent="0.25">
      <c r="B327" s="63" t="s">
        <v>34</v>
      </c>
      <c r="C327" s="54" t="s">
        <v>13</v>
      </c>
      <c r="D327" s="57" t="s">
        <v>299</v>
      </c>
      <c r="E327" s="122" t="s">
        <v>315</v>
      </c>
      <c r="F327" s="64">
        <v>200</v>
      </c>
      <c r="G327" s="56">
        <f>G328</f>
        <v>4305</v>
      </c>
    </row>
    <row r="328" spans="2:7" ht="30" x14ac:dyDescent="0.25">
      <c r="B328" s="63" t="s">
        <v>35</v>
      </c>
      <c r="C328" s="54" t="s">
        <v>13</v>
      </c>
      <c r="D328" s="57" t="s">
        <v>299</v>
      </c>
      <c r="E328" s="122" t="s">
        <v>315</v>
      </c>
      <c r="F328" s="64">
        <v>240</v>
      </c>
      <c r="G328" s="56">
        <v>4305</v>
      </c>
    </row>
    <row r="329" spans="2:7" x14ac:dyDescent="0.25">
      <c r="B329" s="88" t="s">
        <v>316</v>
      </c>
      <c r="C329" s="46" t="s">
        <v>13</v>
      </c>
      <c r="D329" s="47" t="s">
        <v>299</v>
      </c>
      <c r="E329" s="61" t="s">
        <v>317</v>
      </c>
      <c r="F329" s="65"/>
      <c r="G329" s="65">
        <f>G330</f>
        <v>31</v>
      </c>
    </row>
    <row r="330" spans="2:7" ht="30" x14ac:dyDescent="0.25">
      <c r="B330" s="63" t="s">
        <v>34</v>
      </c>
      <c r="C330" s="54" t="s">
        <v>13</v>
      </c>
      <c r="D330" s="55" t="s">
        <v>299</v>
      </c>
      <c r="E330" s="64" t="s">
        <v>317</v>
      </c>
      <c r="F330" s="64">
        <v>200</v>
      </c>
      <c r="G330" s="64">
        <f>G331</f>
        <v>31</v>
      </c>
    </row>
    <row r="331" spans="2:7" ht="30" x14ac:dyDescent="0.25">
      <c r="B331" s="63" t="s">
        <v>35</v>
      </c>
      <c r="C331" s="57" t="s">
        <v>13</v>
      </c>
      <c r="D331" s="55" t="s">
        <v>299</v>
      </c>
      <c r="E331" s="64" t="s">
        <v>317</v>
      </c>
      <c r="F331" s="64">
        <v>240</v>
      </c>
      <c r="G331" s="64">
        <v>31</v>
      </c>
    </row>
    <row r="332" spans="2:7" x14ac:dyDescent="0.25">
      <c r="B332" s="107" t="s">
        <v>318</v>
      </c>
      <c r="C332" s="42" t="s">
        <v>13</v>
      </c>
      <c r="D332" s="43" t="s">
        <v>319</v>
      </c>
      <c r="E332" s="59"/>
      <c r="F332" s="86"/>
      <c r="G332" s="86">
        <f>G333+G342</f>
        <v>7415</v>
      </c>
    </row>
    <row r="333" spans="2:7" ht="45" x14ac:dyDescent="0.25">
      <c r="B333" s="124" t="s">
        <v>144</v>
      </c>
      <c r="C333" s="49" t="s">
        <v>13</v>
      </c>
      <c r="D333" s="47" t="s">
        <v>319</v>
      </c>
      <c r="E333" s="61" t="s">
        <v>145</v>
      </c>
      <c r="F333" s="38"/>
      <c r="G333" s="48">
        <f>G334+G338</f>
        <v>5199</v>
      </c>
    </row>
    <row r="334" spans="2:7" ht="30" x14ac:dyDescent="0.25">
      <c r="B334" s="69" t="s">
        <v>146</v>
      </c>
      <c r="C334" s="46" t="s">
        <v>13</v>
      </c>
      <c r="D334" s="47" t="s">
        <v>319</v>
      </c>
      <c r="E334" s="61" t="s">
        <v>147</v>
      </c>
      <c r="F334" s="38"/>
      <c r="G334" s="48">
        <f>SUM(G335)</f>
        <v>2199</v>
      </c>
    </row>
    <row r="335" spans="2:7" ht="30" x14ac:dyDescent="0.25">
      <c r="B335" s="69" t="s">
        <v>320</v>
      </c>
      <c r="C335" s="49" t="s">
        <v>13</v>
      </c>
      <c r="D335" s="47" t="s">
        <v>319</v>
      </c>
      <c r="E335" s="61" t="s">
        <v>321</v>
      </c>
      <c r="F335" s="59"/>
      <c r="G335" s="48">
        <f>SUM(G336)</f>
        <v>2199</v>
      </c>
    </row>
    <row r="336" spans="2:7" s="52" customFormat="1" ht="30" x14ac:dyDescent="0.25">
      <c r="B336" s="63" t="s">
        <v>34</v>
      </c>
      <c r="C336" s="54" t="s">
        <v>13</v>
      </c>
      <c r="D336" s="55" t="s">
        <v>319</v>
      </c>
      <c r="E336" s="64" t="s">
        <v>321</v>
      </c>
      <c r="F336" s="64">
        <v>200</v>
      </c>
      <c r="G336" s="56">
        <f>SUM(G337)</f>
        <v>2199</v>
      </c>
    </row>
    <row r="337" spans="2:7" ht="30" x14ac:dyDescent="0.25">
      <c r="B337" s="63" t="s">
        <v>35</v>
      </c>
      <c r="C337" s="57" t="s">
        <v>13</v>
      </c>
      <c r="D337" s="55" t="s">
        <v>319</v>
      </c>
      <c r="E337" s="64" t="s">
        <v>321</v>
      </c>
      <c r="F337" s="64">
        <v>240</v>
      </c>
      <c r="G337" s="56">
        <v>2199</v>
      </c>
    </row>
    <row r="338" spans="2:7" x14ac:dyDescent="0.25">
      <c r="B338" s="69" t="s">
        <v>322</v>
      </c>
      <c r="C338" s="49" t="s">
        <v>13</v>
      </c>
      <c r="D338" s="47" t="s">
        <v>319</v>
      </c>
      <c r="E338" s="61" t="s">
        <v>323</v>
      </c>
      <c r="F338" s="61"/>
      <c r="G338" s="48">
        <f>G339</f>
        <v>3000</v>
      </c>
    </row>
    <row r="339" spans="2:7" x14ac:dyDescent="0.25">
      <c r="B339" s="88" t="s">
        <v>324</v>
      </c>
      <c r="C339" s="46" t="s">
        <v>13</v>
      </c>
      <c r="D339" s="47" t="s">
        <v>319</v>
      </c>
      <c r="E339" s="61" t="s">
        <v>325</v>
      </c>
      <c r="F339" s="65"/>
      <c r="G339" s="61">
        <f>G340</f>
        <v>3000</v>
      </c>
    </row>
    <row r="340" spans="2:7" x14ac:dyDescent="0.25">
      <c r="B340" s="72" t="s">
        <v>62</v>
      </c>
      <c r="C340" s="57" t="s">
        <v>13</v>
      </c>
      <c r="D340" s="55" t="s">
        <v>319</v>
      </c>
      <c r="E340" s="64" t="s">
        <v>325</v>
      </c>
      <c r="F340" s="64">
        <v>500</v>
      </c>
      <c r="G340" s="64">
        <f>G341</f>
        <v>3000</v>
      </c>
    </row>
    <row r="341" spans="2:7" x14ac:dyDescent="0.25">
      <c r="B341" s="63" t="s">
        <v>326</v>
      </c>
      <c r="C341" s="54" t="s">
        <v>13</v>
      </c>
      <c r="D341" s="55" t="s">
        <v>319</v>
      </c>
      <c r="E341" s="64" t="s">
        <v>325</v>
      </c>
      <c r="F341" s="64">
        <v>520</v>
      </c>
      <c r="G341" s="64">
        <v>3000</v>
      </c>
    </row>
    <row r="342" spans="2:7" x14ac:dyDescent="0.25">
      <c r="B342" s="88" t="s">
        <v>186</v>
      </c>
      <c r="C342" s="49" t="s">
        <v>13</v>
      </c>
      <c r="D342" s="47" t="s">
        <v>319</v>
      </c>
      <c r="E342" s="61" t="s">
        <v>187</v>
      </c>
      <c r="F342" s="65"/>
      <c r="G342" s="48">
        <f>G343</f>
        <v>2216</v>
      </c>
    </row>
    <row r="343" spans="2:7" x14ac:dyDescent="0.25">
      <c r="B343" s="72" t="s">
        <v>62</v>
      </c>
      <c r="C343" s="54" t="s">
        <v>13</v>
      </c>
      <c r="D343" s="55" t="s">
        <v>319</v>
      </c>
      <c r="E343" s="64" t="s">
        <v>187</v>
      </c>
      <c r="F343" s="89">
        <v>500</v>
      </c>
      <c r="G343" s="56">
        <f>G344</f>
        <v>2216</v>
      </c>
    </row>
    <row r="344" spans="2:7" x14ac:dyDescent="0.25">
      <c r="B344" s="72" t="s">
        <v>63</v>
      </c>
      <c r="C344" s="54" t="s">
        <v>13</v>
      </c>
      <c r="D344" s="55" t="s">
        <v>319</v>
      </c>
      <c r="E344" s="64" t="s">
        <v>187</v>
      </c>
      <c r="F344" s="89">
        <v>540</v>
      </c>
      <c r="G344" s="90">
        <v>2216</v>
      </c>
    </row>
    <row r="345" spans="2:7" x14ac:dyDescent="0.25">
      <c r="B345" s="107" t="s">
        <v>327</v>
      </c>
      <c r="C345" s="42" t="s">
        <v>13</v>
      </c>
      <c r="D345" s="155" t="s">
        <v>328</v>
      </c>
      <c r="E345" s="86"/>
      <c r="F345" s="86"/>
      <c r="G345" s="87">
        <f>G346</f>
        <v>2306</v>
      </c>
    </row>
    <row r="346" spans="2:7" ht="45" x14ac:dyDescent="0.25">
      <c r="B346" s="124" t="s">
        <v>144</v>
      </c>
      <c r="C346" s="49" t="s">
        <v>13</v>
      </c>
      <c r="D346" s="47" t="s">
        <v>328</v>
      </c>
      <c r="E346" s="116" t="s">
        <v>145</v>
      </c>
      <c r="F346" s="116"/>
      <c r="G346" s="79">
        <f>G347+G351</f>
        <v>2306</v>
      </c>
    </row>
    <row r="347" spans="2:7" ht="45" x14ac:dyDescent="0.25">
      <c r="B347" s="62" t="s">
        <v>329</v>
      </c>
      <c r="C347" s="49" t="s">
        <v>13</v>
      </c>
      <c r="D347" s="47" t="s">
        <v>328</v>
      </c>
      <c r="E347" s="116" t="s">
        <v>330</v>
      </c>
      <c r="F347" s="116"/>
      <c r="G347" s="79">
        <f>G348</f>
        <v>2186</v>
      </c>
    </row>
    <row r="348" spans="2:7" ht="45" x14ac:dyDescent="0.25">
      <c r="B348" s="62" t="s">
        <v>302</v>
      </c>
      <c r="C348" s="49" t="s">
        <v>13</v>
      </c>
      <c r="D348" s="47" t="s">
        <v>328</v>
      </c>
      <c r="E348" s="116" t="s">
        <v>331</v>
      </c>
      <c r="F348" s="116"/>
      <c r="G348" s="79">
        <f>G349</f>
        <v>2186</v>
      </c>
    </row>
    <row r="349" spans="2:7" ht="30" x14ac:dyDescent="0.25">
      <c r="B349" s="63" t="s">
        <v>34</v>
      </c>
      <c r="C349" s="54" t="s">
        <v>13</v>
      </c>
      <c r="D349" s="55" t="s">
        <v>328</v>
      </c>
      <c r="E349" s="117" t="s">
        <v>331</v>
      </c>
      <c r="F349" s="117">
        <v>200</v>
      </c>
      <c r="G349" s="83">
        <f>G350</f>
        <v>2186</v>
      </c>
    </row>
    <row r="350" spans="2:7" ht="30" x14ac:dyDescent="0.25">
      <c r="B350" s="63" t="s">
        <v>35</v>
      </c>
      <c r="C350" s="54" t="s">
        <v>13</v>
      </c>
      <c r="D350" s="55" t="s">
        <v>328</v>
      </c>
      <c r="E350" s="117" t="s">
        <v>331</v>
      </c>
      <c r="F350" s="117">
        <v>240</v>
      </c>
      <c r="G350" s="83">
        <v>2186</v>
      </c>
    </row>
    <row r="351" spans="2:7" x14ac:dyDescent="0.25">
      <c r="B351" s="69" t="s">
        <v>332</v>
      </c>
      <c r="C351" s="49" t="s">
        <v>13</v>
      </c>
      <c r="D351" s="47" t="s">
        <v>328</v>
      </c>
      <c r="E351" s="116" t="s">
        <v>333</v>
      </c>
      <c r="F351" s="116"/>
      <c r="G351" s="79">
        <f>G352</f>
        <v>120</v>
      </c>
    </row>
    <row r="352" spans="2:7" ht="30" x14ac:dyDescent="0.25">
      <c r="B352" s="62" t="s">
        <v>334</v>
      </c>
      <c r="C352" s="49" t="s">
        <v>13</v>
      </c>
      <c r="D352" s="47" t="s">
        <v>328</v>
      </c>
      <c r="E352" s="116" t="s">
        <v>335</v>
      </c>
      <c r="F352" s="117"/>
      <c r="G352" s="83">
        <f>G353</f>
        <v>120</v>
      </c>
    </row>
    <row r="353" spans="2:7" ht="30" x14ac:dyDescent="0.25">
      <c r="B353" s="63" t="s">
        <v>34</v>
      </c>
      <c r="C353" s="54" t="s">
        <v>13</v>
      </c>
      <c r="D353" s="55" t="s">
        <v>328</v>
      </c>
      <c r="E353" s="117" t="s">
        <v>335</v>
      </c>
      <c r="F353" s="117">
        <v>200</v>
      </c>
      <c r="G353" s="83">
        <f>G354</f>
        <v>120</v>
      </c>
    </row>
    <row r="354" spans="2:7" ht="30" x14ac:dyDescent="0.25">
      <c r="B354" s="63" t="s">
        <v>35</v>
      </c>
      <c r="C354" s="54" t="s">
        <v>13</v>
      </c>
      <c r="D354" s="55" t="s">
        <v>328</v>
      </c>
      <c r="E354" s="117" t="s">
        <v>335</v>
      </c>
      <c r="F354" s="117">
        <v>240</v>
      </c>
      <c r="G354" s="83">
        <v>120</v>
      </c>
    </row>
    <row r="355" spans="2:7" ht="15.75" x14ac:dyDescent="0.25">
      <c r="B355" s="156" t="s">
        <v>336</v>
      </c>
      <c r="C355" s="36" t="s">
        <v>13</v>
      </c>
      <c r="D355" s="37" t="s">
        <v>337</v>
      </c>
      <c r="E355" s="38"/>
      <c r="F355" s="38"/>
      <c r="G355" s="157">
        <f>G356</f>
        <v>196</v>
      </c>
    </row>
    <row r="356" spans="2:7" ht="30" x14ac:dyDescent="0.25">
      <c r="B356" s="127" t="s">
        <v>338</v>
      </c>
      <c r="C356" s="42" t="s">
        <v>13</v>
      </c>
      <c r="D356" s="43" t="s">
        <v>339</v>
      </c>
      <c r="E356" s="61"/>
      <c r="F356" s="61"/>
      <c r="G356" s="44">
        <f>SUM(G357)</f>
        <v>196</v>
      </c>
    </row>
    <row r="357" spans="2:7" ht="45" x14ac:dyDescent="0.25">
      <c r="B357" s="124" t="s">
        <v>144</v>
      </c>
      <c r="C357" s="46" t="s">
        <v>13</v>
      </c>
      <c r="D357" s="47" t="s">
        <v>339</v>
      </c>
      <c r="E357" s="61" t="s">
        <v>145</v>
      </c>
      <c r="F357" s="61"/>
      <c r="G357" s="48">
        <f>SUM(G358)</f>
        <v>196</v>
      </c>
    </row>
    <row r="358" spans="2:7" x14ac:dyDescent="0.25">
      <c r="B358" s="88" t="s">
        <v>340</v>
      </c>
      <c r="C358" s="49" t="s">
        <v>13</v>
      </c>
      <c r="D358" s="47" t="s">
        <v>339</v>
      </c>
      <c r="E358" s="61" t="s">
        <v>341</v>
      </c>
      <c r="F358" s="61"/>
      <c r="G358" s="48">
        <f>SUM(G359)</f>
        <v>196</v>
      </c>
    </row>
    <row r="359" spans="2:7" x14ac:dyDescent="0.25">
      <c r="B359" s="88" t="s">
        <v>342</v>
      </c>
      <c r="C359" s="49" t="s">
        <v>13</v>
      </c>
      <c r="D359" s="47" t="s">
        <v>339</v>
      </c>
      <c r="E359" s="61" t="s">
        <v>343</v>
      </c>
      <c r="F359" s="61"/>
      <c r="G359" s="48">
        <f>SUM(G360)</f>
        <v>196</v>
      </c>
    </row>
    <row r="360" spans="2:7" ht="30" x14ac:dyDescent="0.25">
      <c r="B360" s="63" t="s">
        <v>34</v>
      </c>
      <c r="C360" s="57" t="s">
        <v>13</v>
      </c>
      <c r="D360" s="55" t="s">
        <v>339</v>
      </c>
      <c r="E360" s="64" t="s">
        <v>343</v>
      </c>
      <c r="F360" s="64">
        <v>200</v>
      </c>
      <c r="G360" s="56">
        <f>G361</f>
        <v>196</v>
      </c>
    </row>
    <row r="361" spans="2:7" ht="30" x14ac:dyDescent="0.25">
      <c r="B361" s="63" t="s">
        <v>35</v>
      </c>
      <c r="C361" s="54" t="s">
        <v>13</v>
      </c>
      <c r="D361" s="55" t="s">
        <v>339</v>
      </c>
      <c r="E361" s="64" t="s">
        <v>343</v>
      </c>
      <c r="F361" s="64">
        <v>240</v>
      </c>
      <c r="G361" s="56">
        <v>196</v>
      </c>
    </row>
    <row r="362" spans="2:7" x14ac:dyDescent="0.25">
      <c r="B362" s="35" t="s">
        <v>344</v>
      </c>
      <c r="C362" s="36" t="s">
        <v>13</v>
      </c>
      <c r="D362" s="37" t="s">
        <v>345</v>
      </c>
      <c r="E362" s="38"/>
      <c r="F362" s="39"/>
      <c r="G362" s="40">
        <f>SUM(G363)</f>
        <v>130</v>
      </c>
    </row>
    <row r="363" spans="2:7" x14ac:dyDescent="0.25">
      <c r="B363" s="107" t="s">
        <v>346</v>
      </c>
      <c r="C363" s="42" t="s">
        <v>13</v>
      </c>
      <c r="D363" s="43" t="s">
        <v>347</v>
      </c>
      <c r="E363" s="59"/>
      <c r="F363" s="86"/>
      <c r="G363" s="86">
        <f>SUM(G364)</f>
        <v>130</v>
      </c>
    </row>
    <row r="364" spans="2:7" ht="45" x14ac:dyDescent="0.25">
      <c r="B364" s="62" t="s">
        <v>348</v>
      </c>
      <c r="C364" s="49" t="s">
        <v>13</v>
      </c>
      <c r="D364" s="47" t="s">
        <v>347</v>
      </c>
      <c r="E364" s="61" t="s">
        <v>349</v>
      </c>
      <c r="F364" s="61"/>
      <c r="G364" s="48">
        <f>G365</f>
        <v>130</v>
      </c>
    </row>
    <row r="365" spans="2:7" ht="45" x14ac:dyDescent="0.25">
      <c r="B365" s="62" t="s">
        <v>350</v>
      </c>
      <c r="C365" s="49" t="s">
        <v>13</v>
      </c>
      <c r="D365" s="47" t="s">
        <v>347</v>
      </c>
      <c r="E365" s="61" t="s">
        <v>351</v>
      </c>
      <c r="F365" s="61"/>
      <c r="G365" s="48">
        <f>G366</f>
        <v>130</v>
      </c>
    </row>
    <row r="366" spans="2:7" ht="30" x14ac:dyDescent="0.25">
      <c r="B366" s="62" t="s">
        <v>352</v>
      </c>
      <c r="C366" s="46" t="s">
        <v>13</v>
      </c>
      <c r="D366" s="47" t="s">
        <v>347</v>
      </c>
      <c r="E366" s="61" t="s">
        <v>353</v>
      </c>
      <c r="F366" s="61"/>
      <c r="G366" s="48">
        <f>G367</f>
        <v>130</v>
      </c>
    </row>
    <row r="367" spans="2:7" ht="30" x14ac:dyDescent="0.25">
      <c r="B367" s="53" t="s">
        <v>354</v>
      </c>
      <c r="C367" s="54" t="s">
        <v>13</v>
      </c>
      <c r="D367" s="55" t="s">
        <v>347</v>
      </c>
      <c r="E367" s="64" t="s">
        <v>353</v>
      </c>
      <c r="F367" s="64">
        <v>600</v>
      </c>
      <c r="G367" s="56">
        <f>G368</f>
        <v>130</v>
      </c>
    </row>
    <row r="368" spans="2:7" ht="45" x14ac:dyDescent="0.25">
      <c r="B368" s="158" t="s">
        <v>355</v>
      </c>
      <c r="C368" s="57" t="s">
        <v>13</v>
      </c>
      <c r="D368" s="55" t="s">
        <v>347</v>
      </c>
      <c r="E368" s="64" t="s">
        <v>353</v>
      </c>
      <c r="F368" s="64">
        <v>630</v>
      </c>
      <c r="G368" s="56">
        <v>130</v>
      </c>
    </row>
    <row r="369" spans="2:7" x14ac:dyDescent="0.25">
      <c r="B369" s="35" t="s">
        <v>356</v>
      </c>
      <c r="C369" s="110" t="s">
        <v>13</v>
      </c>
      <c r="D369" s="37" t="s">
        <v>357</v>
      </c>
      <c r="E369" s="38"/>
      <c r="F369" s="39"/>
      <c r="G369" s="39">
        <f>G370</f>
        <v>331</v>
      </c>
    </row>
    <row r="370" spans="2:7" x14ac:dyDescent="0.25">
      <c r="B370" s="107" t="s">
        <v>358</v>
      </c>
      <c r="C370" s="26" t="s">
        <v>13</v>
      </c>
      <c r="D370" s="43" t="s">
        <v>359</v>
      </c>
      <c r="E370" s="59"/>
      <c r="F370" s="86"/>
      <c r="G370" s="86">
        <f>SUM(G371)</f>
        <v>331</v>
      </c>
    </row>
    <row r="371" spans="2:7" ht="45" x14ac:dyDescent="0.25">
      <c r="B371" s="62" t="s">
        <v>348</v>
      </c>
      <c r="C371" s="49" t="s">
        <v>13</v>
      </c>
      <c r="D371" s="47" t="s">
        <v>359</v>
      </c>
      <c r="E371" s="61" t="s">
        <v>349</v>
      </c>
      <c r="F371" s="64"/>
      <c r="G371" s="48">
        <f>G372</f>
        <v>331</v>
      </c>
    </row>
    <row r="372" spans="2:7" ht="45" x14ac:dyDescent="0.25">
      <c r="B372" s="62" t="s">
        <v>350</v>
      </c>
      <c r="C372" s="46" t="s">
        <v>13</v>
      </c>
      <c r="D372" s="47" t="s">
        <v>359</v>
      </c>
      <c r="E372" s="61" t="s">
        <v>351</v>
      </c>
      <c r="F372" s="64"/>
      <c r="G372" s="48">
        <f>G373</f>
        <v>331</v>
      </c>
    </row>
    <row r="373" spans="2:7" ht="30" x14ac:dyDescent="0.25">
      <c r="B373" s="62" t="s">
        <v>352</v>
      </c>
      <c r="C373" s="49" t="s">
        <v>13</v>
      </c>
      <c r="D373" s="47" t="s">
        <v>359</v>
      </c>
      <c r="E373" s="61" t="s">
        <v>353</v>
      </c>
      <c r="F373" s="64"/>
      <c r="G373" s="48">
        <f>G374</f>
        <v>331</v>
      </c>
    </row>
    <row r="374" spans="2:7" ht="30" x14ac:dyDescent="0.25">
      <c r="B374" s="53" t="s">
        <v>354</v>
      </c>
      <c r="C374" s="57" t="s">
        <v>13</v>
      </c>
      <c r="D374" s="55" t="s">
        <v>359</v>
      </c>
      <c r="E374" s="64" t="s">
        <v>353</v>
      </c>
      <c r="F374" s="64">
        <v>600</v>
      </c>
      <c r="G374" s="56">
        <f>G375</f>
        <v>331</v>
      </c>
    </row>
    <row r="375" spans="2:7" ht="45" x14ac:dyDescent="0.25">
      <c r="B375" s="158" t="s">
        <v>355</v>
      </c>
      <c r="C375" s="54" t="s">
        <v>13</v>
      </c>
      <c r="D375" s="55" t="s">
        <v>359</v>
      </c>
      <c r="E375" s="64" t="s">
        <v>353</v>
      </c>
      <c r="F375" s="64">
        <v>630</v>
      </c>
      <c r="G375" s="56">
        <v>331</v>
      </c>
    </row>
    <row r="376" spans="2:7" x14ac:dyDescent="0.25">
      <c r="B376" s="35" t="s">
        <v>360</v>
      </c>
      <c r="C376" s="36" t="s">
        <v>13</v>
      </c>
      <c r="D376" s="37" t="s">
        <v>361</v>
      </c>
      <c r="E376" s="38"/>
      <c r="F376" s="39"/>
      <c r="G376" s="39">
        <f>G377+G383+G389+G428+G434</f>
        <v>75578</v>
      </c>
    </row>
    <row r="377" spans="2:7" x14ac:dyDescent="0.25">
      <c r="B377" s="107" t="s">
        <v>362</v>
      </c>
      <c r="C377" s="42" t="s">
        <v>13</v>
      </c>
      <c r="D377" s="43" t="s">
        <v>363</v>
      </c>
      <c r="E377" s="59"/>
      <c r="F377" s="86"/>
      <c r="G377" s="87">
        <f>G378</f>
        <v>2740</v>
      </c>
    </row>
    <row r="378" spans="2:7" ht="45" x14ac:dyDescent="0.25">
      <c r="B378" s="125" t="s">
        <v>202</v>
      </c>
      <c r="C378" s="46" t="s">
        <v>13</v>
      </c>
      <c r="D378" s="46" t="s">
        <v>363</v>
      </c>
      <c r="E378" s="113" t="s">
        <v>19</v>
      </c>
      <c r="F378" s="113"/>
      <c r="G378" s="126">
        <f>G379</f>
        <v>2740</v>
      </c>
    </row>
    <row r="379" spans="2:7" ht="30" x14ac:dyDescent="0.25">
      <c r="B379" s="62" t="s">
        <v>364</v>
      </c>
      <c r="C379" s="49" t="s">
        <v>13</v>
      </c>
      <c r="D379" s="47" t="s">
        <v>363</v>
      </c>
      <c r="E379" s="61" t="s">
        <v>365</v>
      </c>
      <c r="F379" s="61"/>
      <c r="G379" s="48">
        <f>G380</f>
        <v>2740</v>
      </c>
    </row>
    <row r="380" spans="2:7" x14ac:dyDescent="0.25">
      <c r="B380" s="88" t="s">
        <v>366</v>
      </c>
      <c r="C380" s="46" t="s">
        <v>13</v>
      </c>
      <c r="D380" s="47" t="s">
        <v>363</v>
      </c>
      <c r="E380" s="61" t="s">
        <v>367</v>
      </c>
      <c r="F380" s="65"/>
      <c r="G380" s="67">
        <f>G381</f>
        <v>2740</v>
      </c>
    </row>
    <row r="381" spans="2:7" x14ac:dyDescent="0.25">
      <c r="B381" s="72" t="s">
        <v>93</v>
      </c>
      <c r="C381" s="54" t="s">
        <v>13</v>
      </c>
      <c r="D381" s="55" t="s">
        <v>363</v>
      </c>
      <c r="E381" s="64" t="s">
        <v>367</v>
      </c>
      <c r="F381" s="89">
        <v>300</v>
      </c>
      <c r="G381" s="90">
        <f>G382</f>
        <v>2740</v>
      </c>
    </row>
    <row r="382" spans="2:7" x14ac:dyDescent="0.25">
      <c r="B382" s="72" t="s">
        <v>368</v>
      </c>
      <c r="C382" s="57" t="s">
        <v>13</v>
      </c>
      <c r="D382" s="55" t="s">
        <v>363</v>
      </c>
      <c r="E382" s="64" t="s">
        <v>367</v>
      </c>
      <c r="F382" s="89">
        <v>310</v>
      </c>
      <c r="G382" s="90">
        <v>2740</v>
      </c>
    </row>
    <row r="383" spans="2:7" x14ac:dyDescent="0.25">
      <c r="B383" s="146" t="s">
        <v>369</v>
      </c>
      <c r="C383" s="42" t="s">
        <v>13</v>
      </c>
      <c r="D383" s="43" t="s">
        <v>370</v>
      </c>
      <c r="E383" s="59"/>
      <c r="F383" s="86"/>
      <c r="G383" s="87">
        <f>G384</f>
        <v>46922</v>
      </c>
    </row>
    <row r="384" spans="2:7" s="4" customFormat="1" ht="38.1" customHeight="1" x14ac:dyDescent="0.25">
      <c r="B384" s="62" t="s">
        <v>176</v>
      </c>
      <c r="C384" s="46" t="s">
        <v>13</v>
      </c>
      <c r="D384" s="47" t="s">
        <v>370</v>
      </c>
      <c r="E384" s="61" t="s">
        <v>177</v>
      </c>
      <c r="F384" s="61"/>
      <c r="G384" s="48">
        <f>G385</f>
        <v>46922</v>
      </c>
    </row>
    <row r="385" spans="2:7" ht="40.35" customHeight="1" x14ac:dyDescent="0.25">
      <c r="B385" s="62" t="s">
        <v>371</v>
      </c>
      <c r="C385" s="49" t="s">
        <v>13</v>
      </c>
      <c r="D385" s="47" t="s">
        <v>370</v>
      </c>
      <c r="E385" s="61" t="s">
        <v>372</v>
      </c>
      <c r="F385" s="61"/>
      <c r="G385" s="48">
        <f>G386</f>
        <v>46922</v>
      </c>
    </row>
    <row r="386" spans="2:7" x14ac:dyDescent="0.25">
      <c r="B386" s="70" t="s">
        <v>373</v>
      </c>
      <c r="C386" s="46" t="s">
        <v>13</v>
      </c>
      <c r="D386" s="47" t="s">
        <v>370</v>
      </c>
      <c r="E386" s="61" t="s">
        <v>374</v>
      </c>
      <c r="F386" s="61"/>
      <c r="G386" s="48">
        <f>G387</f>
        <v>46922</v>
      </c>
    </row>
    <row r="387" spans="2:7" ht="30" x14ac:dyDescent="0.25">
      <c r="B387" s="53" t="s">
        <v>354</v>
      </c>
      <c r="C387" s="54" t="s">
        <v>13</v>
      </c>
      <c r="D387" s="55" t="s">
        <v>370</v>
      </c>
      <c r="E387" s="64" t="s">
        <v>374</v>
      </c>
      <c r="F387" s="64">
        <v>600</v>
      </c>
      <c r="G387" s="56">
        <f>G388</f>
        <v>46922</v>
      </c>
    </row>
    <row r="388" spans="2:7" x14ac:dyDescent="0.25">
      <c r="B388" s="53" t="s">
        <v>375</v>
      </c>
      <c r="C388" s="57" t="s">
        <v>13</v>
      </c>
      <c r="D388" s="55" t="s">
        <v>370</v>
      </c>
      <c r="E388" s="64" t="s">
        <v>374</v>
      </c>
      <c r="F388" s="64">
        <v>620</v>
      </c>
      <c r="G388" s="56">
        <v>46922</v>
      </c>
    </row>
    <row r="389" spans="2:7" x14ac:dyDescent="0.25">
      <c r="B389" s="146" t="s">
        <v>376</v>
      </c>
      <c r="C389" s="42" t="s">
        <v>13</v>
      </c>
      <c r="D389" s="43" t="s">
        <v>377</v>
      </c>
      <c r="E389" s="59"/>
      <c r="F389" s="86"/>
      <c r="G389" s="87">
        <f>G395+G400+G390+G410+G405+G420+G425</f>
        <v>20596</v>
      </c>
    </row>
    <row r="390" spans="2:7" ht="45" x14ac:dyDescent="0.25">
      <c r="B390" s="125" t="s">
        <v>202</v>
      </c>
      <c r="C390" s="46" t="s">
        <v>13</v>
      </c>
      <c r="D390" s="47" t="s">
        <v>377</v>
      </c>
      <c r="E390" s="61" t="s">
        <v>19</v>
      </c>
      <c r="F390" s="61"/>
      <c r="G390" s="48">
        <f>G391</f>
        <v>100</v>
      </c>
    </row>
    <row r="391" spans="2:7" ht="30" x14ac:dyDescent="0.25">
      <c r="B391" s="125" t="s">
        <v>378</v>
      </c>
      <c r="C391" s="49" t="s">
        <v>13</v>
      </c>
      <c r="D391" s="47" t="s">
        <v>377</v>
      </c>
      <c r="E391" s="61" t="s">
        <v>379</v>
      </c>
      <c r="F391" s="61"/>
      <c r="G391" s="48">
        <f>G392</f>
        <v>100</v>
      </c>
    </row>
    <row r="392" spans="2:7" x14ac:dyDescent="0.25">
      <c r="B392" s="88" t="s">
        <v>380</v>
      </c>
      <c r="C392" s="46" t="s">
        <v>13</v>
      </c>
      <c r="D392" s="47" t="s">
        <v>377</v>
      </c>
      <c r="E392" s="61" t="s">
        <v>381</v>
      </c>
      <c r="F392" s="61"/>
      <c r="G392" s="48">
        <f>G393</f>
        <v>100</v>
      </c>
    </row>
    <row r="393" spans="2:7" x14ac:dyDescent="0.25">
      <c r="B393" s="72" t="s">
        <v>93</v>
      </c>
      <c r="C393" s="54" t="s">
        <v>13</v>
      </c>
      <c r="D393" s="55" t="s">
        <v>377</v>
      </c>
      <c r="E393" s="64" t="s">
        <v>381</v>
      </c>
      <c r="F393" s="64">
        <v>300</v>
      </c>
      <c r="G393" s="56">
        <f>G394</f>
        <v>100</v>
      </c>
    </row>
    <row r="394" spans="2:7" ht="30" x14ac:dyDescent="0.25">
      <c r="B394" s="108" t="s">
        <v>382</v>
      </c>
      <c r="C394" s="57" t="s">
        <v>13</v>
      </c>
      <c r="D394" s="55" t="s">
        <v>377</v>
      </c>
      <c r="E394" s="64" t="s">
        <v>381</v>
      </c>
      <c r="F394" s="64">
        <v>320</v>
      </c>
      <c r="G394" s="56">
        <v>100</v>
      </c>
    </row>
    <row r="395" spans="2:7" ht="45" x14ac:dyDescent="0.25">
      <c r="B395" s="62" t="s">
        <v>176</v>
      </c>
      <c r="C395" s="49" t="s">
        <v>13</v>
      </c>
      <c r="D395" s="47" t="s">
        <v>377</v>
      </c>
      <c r="E395" s="61" t="s">
        <v>177</v>
      </c>
      <c r="F395" s="61"/>
      <c r="G395" s="48">
        <f>G396</f>
        <v>6303</v>
      </c>
    </row>
    <row r="396" spans="2:7" ht="45" x14ac:dyDescent="0.25">
      <c r="B396" s="62" t="s">
        <v>383</v>
      </c>
      <c r="C396" s="46" t="s">
        <v>13</v>
      </c>
      <c r="D396" s="47" t="s">
        <v>377</v>
      </c>
      <c r="E396" s="61" t="s">
        <v>384</v>
      </c>
      <c r="F396" s="61"/>
      <c r="G396" s="48">
        <f>G397</f>
        <v>6303</v>
      </c>
    </row>
    <row r="397" spans="2:7" ht="30" x14ac:dyDescent="0.25">
      <c r="B397" s="114" t="s">
        <v>385</v>
      </c>
      <c r="C397" s="49" t="s">
        <v>13</v>
      </c>
      <c r="D397" s="47" t="s">
        <v>377</v>
      </c>
      <c r="E397" s="61" t="s">
        <v>386</v>
      </c>
      <c r="F397" s="61"/>
      <c r="G397" s="48">
        <f>G398</f>
        <v>6303</v>
      </c>
    </row>
    <row r="398" spans="2:7" ht="30" x14ac:dyDescent="0.25">
      <c r="B398" s="53" t="s">
        <v>354</v>
      </c>
      <c r="C398" s="57" t="s">
        <v>13</v>
      </c>
      <c r="D398" s="55" t="s">
        <v>377</v>
      </c>
      <c r="E398" s="64" t="s">
        <v>386</v>
      </c>
      <c r="F398" s="64">
        <v>600</v>
      </c>
      <c r="G398" s="56">
        <f>G399</f>
        <v>6303</v>
      </c>
    </row>
    <row r="399" spans="2:7" x14ac:dyDescent="0.25">
      <c r="B399" s="53" t="s">
        <v>375</v>
      </c>
      <c r="C399" s="54" t="s">
        <v>13</v>
      </c>
      <c r="D399" s="55" t="s">
        <v>377</v>
      </c>
      <c r="E399" s="64" t="s">
        <v>386</v>
      </c>
      <c r="F399" s="64">
        <v>620</v>
      </c>
      <c r="G399" s="56">
        <v>6303</v>
      </c>
    </row>
    <row r="400" spans="2:7" ht="45" x14ac:dyDescent="0.25">
      <c r="B400" s="62" t="s">
        <v>227</v>
      </c>
      <c r="C400" s="46" t="s">
        <v>13</v>
      </c>
      <c r="D400" s="47" t="s">
        <v>377</v>
      </c>
      <c r="E400" s="61" t="s">
        <v>228</v>
      </c>
      <c r="F400" s="61"/>
      <c r="G400" s="48">
        <f>G401</f>
        <v>1922</v>
      </c>
    </row>
    <row r="401" spans="2:7" ht="45" x14ac:dyDescent="0.25">
      <c r="B401" s="62" t="s">
        <v>229</v>
      </c>
      <c r="C401" s="49" t="s">
        <v>13</v>
      </c>
      <c r="D401" s="47" t="s">
        <v>377</v>
      </c>
      <c r="E401" s="61" t="s">
        <v>387</v>
      </c>
      <c r="F401" s="61"/>
      <c r="G401" s="48">
        <f>G402</f>
        <v>1922</v>
      </c>
    </row>
    <row r="402" spans="2:7" ht="45" x14ac:dyDescent="0.25">
      <c r="B402" s="62" t="s">
        <v>388</v>
      </c>
      <c r="C402" s="46" t="s">
        <v>13</v>
      </c>
      <c r="D402" s="47" t="s">
        <v>377</v>
      </c>
      <c r="E402" s="61" t="s">
        <v>389</v>
      </c>
      <c r="F402" s="61"/>
      <c r="G402" s="48">
        <f>G403</f>
        <v>1922</v>
      </c>
    </row>
    <row r="403" spans="2:7" x14ac:dyDescent="0.25">
      <c r="B403" s="106" t="s">
        <v>53</v>
      </c>
      <c r="C403" s="54" t="s">
        <v>13</v>
      </c>
      <c r="D403" s="55" t="s">
        <v>377</v>
      </c>
      <c r="E403" s="64" t="s">
        <v>389</v>
      </c>
      <c r="F403" s="64">
        <v>800</v>
      </c>
      <c r="G403" s="56">
        <f>G404</f>
        <v>1922</v>
      </c>
    </row>
    <row r="404" spans="2:7" ht="45" x14ac:dyDescent="0.25">
      <c r="B404" s="53" t="s">
        <v>235</v>
      </c>
      <c r="C404" s="57" t="s">
        <v>13</v>
      </c>
      <c r="D404" s="55" t="s">
        <v>377</v>
      </c>
      <c r="E404" s="64" t="s">
        <v>389</v>
      </c>
      <c r="F404" s="64">
        <v>810</v>
      </c>
      <c r="G404" s="56">
        <v>1922</v>
      </c>
    </row>
    <row r="405" spans="2:7" s="4" customFormat="1" ht="45" x14ac:dyDescent="0.25">
      <c r="B405" s="62" t="s">
        <v>278</v>
      </c>
      <c r="C405" s="49" t="s">
        <v>13</v>
      </c>
      <c r="D405" s="47" t="s">
        <v>377</v>
      </c>
      <c r="E405" s="61" t="s">
        <v>268</v>
      </c>
      <c r="F405" s="61"/>
      <c r="G405" s="48">
        <f>SUM(G406)</f>
        <v>1284</v>
      </c>
    </row>
    <row r="406" spans="2:7" ht="30" x14ac:dyDescent="0.25">
      <c r="B406" s="62" t="s">
        <v>279</v>
      </c>
      <c r="C406" s="46" t="s">
        <v>13</v>
      </c>
      <c r="D406" s="47" t="s">
        <v>377</v>
      </c>
      <c r="E406" s="61" t="s">
        <v>390</v>
      </c>
      <c r="F406" s="61"/>
      <c r="G406" s="48">
        <f>SUM(G407)</f>
        <v>1284</v>
      </c>
    </row>
    <row r="407" spans="2:7" ht="45" x14ac:dyDescent="0.25">
      <c r="B407" s="145" t="s">
        <v>391</v>
      </c>
      <c r="C407" s="49" t="s">
        <v>13</v>
      </c>
      <c r="D407" s="47" t="s">
        <v>377</v>
      </c>
      <c r="E407" s="61" t="s">
        <v>392</v>
      </c>
      <c r="F407" s="61"/>
      <c r="G407" s="48">
        <f>SUM(G408)</f>
        <v>1284</v>
      </c>
    </row>
    <row r="408" spans="2:7" x14ac:dyDescent="0.25">
      <c r="B408" s="108" t="s">
        <v>93</v>
      </c>
      <c r="C408" s="57" t="s">
        <v>13</v>
      </c>
      <c r="D408" s="55" t="s">
        <v>377</v>
      </c>
      <c r="E408" s="64" t="s">
        <v>392</v>
      </c>
      <c r="F408" s="64">
        <v>300</v>
      </c>
      <c r="G408" s="56">
        <f>SUM(G409)</f>
        <v>1284</v>
      </c>
    </row>
    <row r="409" spans="2:7" s="4" customFormat="1" ht="30" x14ac:dyDescent="0.25">
      <c r="B409" s="108" t="s">
        <v>382</v>
      </c>
      <c r="C409" s="54" t="s">
        <v>13</v>
      </c>
      <c r="D409" s="55" t="s">
        <v>377</v>
      </c>
      <c r="E409" s="64" t="s">
        <v>392</v>
      </c>
      <c r="F409" s="64">
        <v>320</v>
      </c>
      <c r="G409" s="56">
        <v>1284</v>
      </c>
    </row>
    <row r="410" spans="2:7" ht="30" x14ac:dyDescent="0.25">
      <c r="B410" s="69" t="s">
        <v>192</v>
      </c>
      <c r="C410" s="46" t="s">
        <v>13</v>
      </c>
      <c r="D410" s="47" t="s">
        <v>377</v>
      </c>
      <c r="E410" s="61" t="s">
        <v>193</v>
      </c>
      <c r="F410" s="61"/>
      <c r="G410" s="61">
        <f>G411</f>
        <v>10313</v>
      </c>
    </row>
    <row r="411" spans="2:7" ht="30" x14ac:dyDescent="0.25">
      <c r="B411" s="125" t="s">
        <v>194</v>
      </c>
      <c r="C411" s="49" t="s">
        <v>13</v>
      </c>
      <c r="D411" s="47" t="s">
        <v>377</v>
      </c>
      <c r="E411" s="61" t="s">
        <v>195</v>
      </c>
      <c r="F411" s="61"/>
      <c r="G411" s="61">
        <f>G412+G416</f>
        <v>10313</v>
      </c>
    </row>
    <row r="412" spans="2:7" ht="30" x14ac:dyDescent="0.25">
      <c r="B412" s="69" t="s">
        <v>196</v>
      </c>
      <c r="C412" s="46" t="s">
        <v>13</v>
      </c>
      <c r="D412" s="47" t="s">
        <v>377</v>
      </c>
      <c r="E412" s="61" t="s">
        <v>197</v>
      </c>
      <c r="F412" s="61"/>
      <c r="G412" s="61">
        <f>G413</f>
        <v>10296</v>
      </c>
    </row>
    <row r="413" spans="2:7" ht="30" x14ac:dyDescent="0.25">
      <c r="B413" s="69" t="s">
        <v>393</v>
      </c>
      <c r="C413" s="49" t="s">
        <v>13</v>
      </c>
      <c r="D413" s="47" t="s">
        <v>377</v>
      </c>
      <c r="E413" s="61" t="s">
        <v>394</v>
      </c>
      <c r="F413" s="61"/>
      <c r="G413" s="61">
        <f>G414</f>
        <v>10296</v>
      </c>
    </row>
    <row r="414" spans="2:7" x14ac:dyDescent="0.25">
      <c r="B414" s="108" t="s">
        <v>93</v>
      </c>
      <c r="C414" s="57" t="s">
        <v>13</v>
      </c>
      <c r="D414" s="55" t="s">
        <v>377</v>
      </c>
      <c r="E414" s="64" t="s">
        <v>394</v>
      </c>
      <c r="F414" s="64">
        <v>300</v>
      </c>
      <c r="G414" s="64">
        <f>G415</f>
        <v>10296</v>
      </c>
    </row>
    <row r="415" spans="2:7" ht="30" x14ac:dyDescent="0.25">
      <c r="B415" s="108" t="s">
        <v>382</v>
      </c>
      <c r="C415" s="54" t="s">
        <v>13</v>
      </c>
      <c r="D415" s="55" t="s">
        <v>377</v>
      </c>
      <c r="E415" s="64" t="s">
        <v>394</v>
      </c>
      <c r="F415" s="64">
        <v>320</v>
      </c>
      <c r="G415" s="64">
        <v>10296</v>
      </c>
    </row>
    <row r="416" spans="2:7" ht="30" x14ac:dyDescent="0.25">
      <c r="B416" s="69" t="s">
        <v>395</v>
      </c>
      <c r="C416" s="46" t="s">
        <v>13</v>
      </c>
      <c r="D416" s="47" t="s">
        <v>377</v>
      </c>
      <c r="E416" s="61" t="s">
        <v>396</v>
      </c>
      <c r="F416" s="61"/>
      <c r="G416" s="61">
        <f>G417</f>
        <v>17</v>
      </c>
    </row>
    <row r="417" spans="2:7" ht="60" x14ac:dyDescent="0.25">
      <c r="B417" s="69" t="s">
        <v>397</v>
      </c>
      <c r="C417" s="49" t="s">
        <v>13</v>
      </c>
      <c r="D417" s="47" t="s">
        <v>377</v>
      </c>
      <c r="E417" s="61" t="s">
        <v>398</v>
      </c>
      <c r="F417" s="61"/>
      <c r="G417" s="61">
        <f>G418</f>
        <v>17</v>
      </c>
    </row>
    <row r="418" spans="2:7" x14ac:dyDescent="0.25">
      <c r="B418" s="108" t="s">
        <v>93</v>
      </c>
      <c r="C418" s="57" t="s">
        <v>13</v>
      </c>
      <c r="D418" s="55" t="s">
        <v>377</v>
      </c>
      <c r="E418" s="64" t="s">
        <v>398</v>
      </c>
      <c r="F418" s="64">
        <v>300</v>
      </c>
      <c r="G418" s="64">
        <f>G419</f>
        <v>17</v>
      </c>
    </row>
    <row r="419" spans="2:7" ht="30" x14ac:dyDescent="0.25">
      <c r="B419" s="108" t="s">
        <v>382</v>
      </c>
      <c r="C419" s="54" t="s">
        <v>13</v>
      </c>
      <c r="D419" s="55" t="s">
        <v>377</v>
      </c>
      <c r="E419" s="64" t="s">
        <v>398</v>
      </c>
      <c r="F419" s="64">
        <v>320</v>
      </c>
      <c r="G419" s="64">
        <v>17</v>
      </c>
    </row>
    <row r="420" spans="2:7" ht="45" x14ac:dyDescent="0.25">
      <c r="B420" s="62" t="s">
        <v>348</v>
      </c>
      <c r="C420" s="49" t="s">
        <v>13</v>
      </c>
      <c r="D420" s="47" t="s">
        <v>377</v>
      </c>
      <c r="E420" s="116" t="s">
        <v>349</v>
      </c>
      <c r="F420" s="117"/>
      <c r="G420" s="116">
        <f>G421</f>
        <v>490</v>
      </c>
    </row>
    <row r="421" spans="2:7" ht="45" x14ac:dyDescent="0.25">
      <c r="B421" s="62" t="s">
        <v>350</v>
      </c>
      <c r="C421" s="49" t="s">
        <v>13</v>
      </c>
      <c r="D421" s="47" t="s">
        <v>377</v>
      </c>
      <c r="E421" s="116" t="s">
        <v>351</v>
      </c>
      <c r="F421" s="117"/>
      <c r="G421" s="116">
        <f>G422</f>
        <v>490</v>
      </c>
    </row>
    <row r="422" spans="2:7" ht="30" x14ac:dyDescent="0.25">
      <c r="B422" s="62" t="s">
        <v>352</v>
      </c>
      <c r="C422" s="49" t="s">
        <v>13</v>
      </c>
      <c r="D422" s="47" t="s">
        <v>377</v>
      </c>
      <c r="E422" s="116" t="s">
        <v>353</v>
      </c>
      <c r="F422" s="117"/>
      <c r="G422" s="116">
        <f>G423</f>
        <v>490</v>
      </c>
    </row>
    <row r="423" spans="2:7" ht="30" x14ac:dyDescent="0.25">
      <c r="B423" s="53" t="s">
        <v>354</v>
      </c>
      <c r="C423" s="54" t="s">
        <v>13</v>
      </c>
      <c r="D423" s="55" t="s">
        <v>377</v>
      </c>
      <c r="E423" s="117" t="s">
        <v>353</v>
      </c>
      <c r="F423" s="117">
        <v>600</v>
      </c>
      <c r="G423" s="117">
        <f>G424</f>
        <v>490</v>
      </c>
    </row>
    <row r="424" spans="2:7" ht="45" x14ac:dyDescent="0.25">
      <c r="B424" s="158" t="s">
        <v>355</v>
      </c>
      <c r="C424" s="54" t="s">
        <v>13</v>
      </c>
      <c r="D424" s="55" t="s">
        <v>377</v>
      </c>
      <c r="E424" s="117" t="s">
        <v>353</v>
      </c>
      <c r="F424" s="117">
        <v>630</v>
      </c>
      <c r="G424" s="117">
        <v>490</v>
      </c>
    </row>
    <row r="425" spans="2:7" ht="30" x14ac:dyDescent="0.25">
      <c r="B425" s="62" t="s">
        <v>399</v>
      </c>
      <c r="C425" s="49" t="s">
        <v>13</v>
      </c>
      <c r="D425" s="47" t="s">
        <v>377</v>
      </c>
      <c r="E425" s="61" t="s">
        <v>400</v>
      </c>
      <c r="F425" s="61"/>
      <c r="G425" s="61">
        <f>G426</f>
        <v>184</v>
      </c>
    </row>
    <row r="426" spans="2:7" ht="19.350000000000001" customHeight="1" x14ac:dyDescent="0.25">
      <c r="B426" s="108" t="s">
        <v>93</v>
      </c>
      <c r="C426" s="54" t="s">
        <v>13</v>
      </c>
      <c r="D426" s="55" t="s">
        <v>377</v>
      </c>
      <c r="E426" s="64" t="s">
        <v>400</v>
      </c>
      <c r="F426" s="64">
        <v>300</v>
      </c>
      <c r="G426" s="64">
        <f>G427</f>
        <v>184</v>
      </c>
    </row>
    <row r="427" spans="2:7" ht="30" x14ac:dyDescent="0.25">
      <c r="B427" s="108" t="s">
        <v>382</v>
      </c>
      <c r="C427" s="54" t="s">
        <v>13</v>
      </c>
      <c r="D427" s="55" t="s">
        <v>377</v>
      </c>
      <c r="E427" s="64" t="s">
        <v>400</v>
      </c>
      <c r="F427" s="64">
        <v>320</v>
      </c>
      <c r="G427" s="64">
        <v>184</v>
      </c>
    </row>
    <row r="428" spans="2:7" x14ac:dyDescent="0.25">
      <c r="B428" s="107" t="s">
        <v>401</v>
      </c>
      <c r="C428" s="26" t="s">
        <v>13</v>
      </c>
      <c r="D428" s="43" t="s">
        <v>402</v>
      </c>
      <c r="E428" s="59"/>
      <c r="F428" s="59"/>
      <c r="G428" s="59">
        <f>SUM(G429)</f>
        <v>3576</v>
      </c>
    </row>
    <row r="429" spans="2:7" ht="45" x14ac:dyDescent="0.25">
      <c r="B429" s="62" t="s">
        <v>267</v>
      </c>
      <c r="C429" s="49" t="s">
        <v>13</v>
      </c>
      <c r="D429" s="47" t="s">
        <v>402</v>
      </c>
      <c r="E429" s="61" t="s">
        <v>268</v>
      </c>
      <c r="F429" s="61"/>
      <c r="G429" s="61">
        <f>G430</f>
        <v>3576</v>
      </c>
    </row>
    <row r="430" spans="2:7" ht="30" x14ac:dyDescent="0.25">
      <c r="B430" s="62" t="s">
        <v>279</v>
      </c>
      <c r="C430" s="46" t="s">
        <v>13</v>
      </c>
      <c r="D430" s="47" t="s">
        <v>402</v>
      </c>
      <c r="E430" s="61" t="s">
        <v>280</v>
      </c>
      <c r="F430" s="159"/>
      <c r="G430" s="61">
        <f>G431</f>
        <v>3576</v>
      </c>
    </row>
    <row r="431" spans="2:7" x14ac:dyDescent="0.25">
      <c r="B431" s="62" t="s">
        <v>403</v>
      </c>
      <c r="C431" s="49" t="s">
        <v>13</v>
      </c>
      <c r="D431" s="47" t="s">
        <v>402</v>
      </c>
      <c r="E431" s="61" t="s">
        <v>404</v>
      </c>
      <c r="F431" s="61"/>
      <c r="G431" s="61">
        <f>G432</f>
        <v>3576</v>
      </c>
    </row>
    <row r="432" spans="2:7" x14ac:dyDescent="0.25">
      <c r="B432" s="72" t="s">
        <v>93</v>
      </c>
      <c r="C432" s="57" t="s">
        <v>13</v>
      </c>
      <c r="D432" s="55" t="s">
        <v>405</v>
      </c>
      <c r="E432" s="64" t="s">
        <v>404</v>
      </c>
      <c r="F432" s="64">
        <v>300</v>
      </c>
      <c r="G432" s="64">
        <f>G433</f>
        <v>3576</v>
      </c>
    </row>
    <row r="433" spans="2:7" s="4" customFormat="1" ht="30" x14ac:dyDescent="0.25">
      <c r="B433" s="108" t="s">
        <v>382</v>
      </c>
      <c r="C433" s="54" t="s">
        <v>13</v>
      </c>
      <c r="D433" s="55" t="s">
        <v>405</v>
      </c>
      <c r="E433" s="64" t="s">
        <v>404</v>
      </c>
      <c r="F433" s="64">
        <v>320</v>
      </c>
      <c r="G433" s="64">
        <v>3576</v>
      </c>
    </row>
    <row r="434" spans="2:7" x14ac:dyDescent="0.25">
      <c r="B434" s="107" t="s">
        <v>406</v>
      </c>
      <c r="C434" s="26" t="s">
        <v>13</v>
      </c>
      <c r="D434" s="43" t="s">
        <v>407</v>
      </c>
      <c r="E434" s="59"/>
      <c r="F434" s="86"/>
      <c r="G434" s="87">
        <f>G435</f>
        <v>1744</v>
      </c>
    </row>
    <row r="435" spans="2:7" ht="45" x14ac:dyDescent="0.25">
      <c r="B435" s="114" t="s">
        <v>408</v>
      </c>
      <c r="C435" s="49" t="s">
        <v>13</v>
      </c>
      <c r="D435" s="47" t="s">
        <v>407</v>
      </c>
      <c r="E435" s="61" t="s">
        <v>19</v>
      </c>
      <c r="F435" s="61"/>
      <c r="G435" s="48">
        <f>G436</f>
        <v>1744</v>
      </c>
    </row>
    <row r="436" spans="2:7" ht="30" x14ac:dyDescent="0.25">
      <c r="B436" s="62" t="s">
        <v>409</v>
      </c>
      <c r="C436" s="46" t="s">
        <v>13</v>
      </c>
      <c r="D436" s="47" t="s">
        <v>407</v>
      </c>
      <c r="E436" s="61" t="s">
        <v>410</v>
      </c>
      <c r="F436" s="61"/>
      <c r="G436" s="48">
        <f>G437</f>
        <v>1744</v>
      </c>
    </row>
    <row r="437" spans="2:7" ht="30" x14ac:dyDescent="0.25">
      <c r="B437" s="62" t="s">
        <v>411</v>
      </c>
      <c r="C437" s="49" t="s">
        <v>13</v>
      </c>
      <c r="D437" s="47" t="s">
        <v>407</v>
      </c>
      <c r="E437" s="61" t="s">
        <v>412</v>
      </c>
      <c r="F437" s="61"/>
      <c r="G437" s="48">
        <f>G438+G440</f>
        <v>1744</v>
      </c>
    </row>
    <row r="438" spans="2:7" ht="60" x14ac:dyDescent="0.25">
      <c r="B438" s="53" t="s">
        <v>24</v>
      </c>
      <c r="C438" s="57" t="s">
        <v>13</v>
      </c>
      <c r="D438" s="55" t="s">
        <v>407</v>
      </c>
      <c r="E438" s="64" t="s">
        <v>412</v>
      </c>
      <c r="F438" s="64">
        <v>100</v>
      </c>
      <c r="G438" s="56">
        <f>G439</f>
        <v>1510</v>
      </c>
    </row>
    <row r="439" spans="2:7" ht="30" x14ac:dyDescent="0.25">
      <c r="B439" s="53" t="s">
        <v>26</v>
      </c>
      <c r="C439" s="54" t="s">
        <v>13</v>
      </c>
      <c r="D439" s="55" t="s">
        <v>407</v>
      </c>
      <c r="E439" s="64" t="s">
        <v>412</v>
      </c>
      <c r="F439" s="64">
        <v>120</v>
      </c>
      <c r="G439" s="56">
        <v>1510</v>
      </c>
    </row>
    <row r="440" spans="2:7" ht="30" x14ac:dyDescent="0.25">
      <c r="B440" s="53" t="s">
        <v>34</v>
      </c>
      <c r="C440" s="57" t="s">
        <v>13</v>
      </c>
      <c r="D440" s="55" t="s">
        <v>407</v>
      </c>
      <c r="E440" s="64" t="s">
        <v>412</v>
      </c>
      <c r="F440" s="64">
        <v>200</v>
      </c>
      <c r="G440" s="123">
        <f>G441</f>
        <v>234</v>
      </c>
    </row>
    <row r="441" spans="2:7" ht="30" x14ac:dyDescent="0.25">
      <c r="B441" s="53" t="s">
        <v>35</v>
      </c>
      <c r="C441" s="54" t="s">
        <v>13</v>
      </c>
      <c r="D441" s="55" t="s">
        <v>407</v>
      </c>
      <c r="E441" s="64" t="s">
        <v>412</v>
      </c>
      <c r="F441" s="64">
        <v>240</v>
      </c>
      <c r="G441" s="123">
        <v>234</v>
      </c>
    </row>
    <row r="442" spans="2:7" x14ac:dyDescent="0.25">
      <c r="B442" s="35" t="s">
        <v>413</v>
      </c>
      <c r="C442" s="36" t="s">
        <v>13</v>
      </c>
      <c r="D442" s="37" t="s">
        <v>414</v>
      </c>
      <c r="E442" s="38"/>
      <c r="F442" s="39"/>
      <c r="G442" s="40">
        <f>SUM(G443)</f>
        <v>30</v>
      </c>
    </row>
    <row r="443" spans="2:7" x14ac:dyDescent="0.25">
      <c r="B443" s="107" t="s">
        <v>415</v>
      </c>
      <c r="C443" s="42" t="s">
        <v>13</v>
      </c>
      <c r="D443" s="43" t="s">
        <v>416</v>
      </c>
      <c r="E443" s="59"/>
      <c r="F443" s="86"/>
      <c r="G443" s="86">
        <f>SUM(G444)</f>
        <v>30</v>
      </c>
    </row>
    <row r="444" spans="2:7" ht="45" x14ac:dyDescent="0.25">
      <c r="B444" s="62" t="s">
        <v>348</v>
      </c>
      <c r="C444" s="46" t="s">
        <v>13</v>
      </c>
      <c r="D444" s="47" t="s">
        <v>416</v>
      </c>
      <c r="E444" s="61" t="s">
        <v>349</v>
      </c>
      <c r="F444" s="64"/>
      <c r="G444" s="48">
        <f>G445</f>
        <v>30</v>
      </c>
    </row>
    <row r="445" spans="2:7" ht="45" x14ac:dyDescent="0.25">
      <c r="B445" s="62" t="s">
        <v>350</v>
      </c>
      <c r="C445" s="49" t="s">
        <v>13</v>
      </c>
      <c r="D445" s="47" t="s">
        <v>416</v>
      </c>
      <c r="E445" s="61" t="s">
        <v>351</v>
      </c>
      <c r="F445" s="64"/>
      <c r="G445" s="48">
        <f>G446</f>
        <v>30</v>
      </c>
    </row>
    <row r="446" spans="2:7" ht="30" x14ac:dyDescent="0.25">
      <c r="B446" s="62" t="s">
        <v>352</v>
      </c>
      <c r="C446" s="46" t="s">
        <v>13</v>
      </c>
      <c r="D446" s="47" t="s">
        <v>416</v>
      </c>
      <c r="E446" s="61" t="s">
        <v>353</v>
      </c>
      <c r="F446" s="61"/>
      <c r="G446" s="48">
        <f>G447</f>
        <v>30</v>
      </c>
    </row>
    <row r="447" spans="2:7" ht="30" x14ac:dyDescent="0.25">
      <c r="B447" s="53" t="s">
        <v>354</v>
      </c>
      <c r="C447" s="54" t="s">
        <v>13</v>
      </c>
      <c r="D447" s="55" t="s">
        <v>416</v>
      </c>
      <c r="E447" s="64" t="s">
        <v>353</v>
      </c>
      <c r="F447" s="64">
        <v>600</v>
      </c>
      <c r="G447" s="56">
        <f>G448</f>
        <v>30</v>
      </c>
    </row>
    <row r="448" spans="2:7" ht="45" x14ac:dyDescent="0.25">
      <c r="B448" s="158" t="s">
        <v>355</v>
      </c>
      <c r="C448" s="57" t="s">
        <v>13</v>
      </c>
      <c r="D448" s="55" t="s">
        <v>416</v>
      </c>
      <c r="E448" s="64" t="s">
        <v>353</v>
      </c>
      <c r="F448" s="64">
        <v>630</v>
      </c>
      <c r="G448" s="56">
        <v>30</v>
      </c>
    </row>
    <row r="449" spans="1:15" ht="43.5" x14ac:dyDescent="0.25">
      <c r="B449" s="109" t="s">
        <v>417</v>
      </c>
      <c r="C449" s="110" t="s">
        <v>13</v>
      </c>
      <c r="D449" s="37" t="s">
        <v>418</v>
      </c>
      <c r="E449" s="38"/>
      <c r="F449" s="160"/>
      <c r="G449" s="38">
        <f>G450+G454</f>
        <v>47568</v>
      </c>
    </row>
    <row r="450" spans="1:15" ht="30" x14ac:dyDescent="0.25">
      <c r="B450" s="127" t="s">
        <v>419</v>
      </c>
      <c r="C450" s="26" t="s">
        <v>13</v>
      </c>
      <c r="D450" s="43" t="s">
        <v>420</v>
      </c>
      <c r="E450" s="59"/>
      <c r="F450" s="59"/>
      <c r="G450" s="59">
        <f>G451</f>
        <v>15677</v>
      </c>
    </row>
    <row r="451" spans="1:15" x14ac:dyDescent="0.25">
      <c r="B451" s="88" t="s">
        <v>421</v>
      </c>
      <c r="C451" s="49" t="s">
        <v>13</v>
      </c>
      <c r="D451" s="47" t="s">
        <v>420</v>
      </c>
      <c r="E451" s="61" t="s">
        <v>422</v>
      </c>
      <c r="F451" s="161"/>
      <c r="G451" s="61">
        <f>G452</f>
        <v>15677</v>
      </c>
    </row>
    <row r="452" spans="1:15" x14ac:dyDescent="0.25">
      <c r="B452" s="72" t="s">
        <v>62</v>
      </c>
      <c r="C452" s="57" t="s">
        <v>13</v>
      </c>
      <c r="D452" s="55" t="s">
        <v>420</v>
      </c>
      <c r="E452" s="64" t="s">
        <v>422</v>
      </c>
      <c r="F452" s="64">
        <v>500</v>
      </c>
      <c r="G452" s="64">
        <f>G453</f>
        <v>15677</v>
      </c>
    </row>
    <row r="453" spans="1:15" x14ac:dyDescent="0.25">
      <c r="B453" s="72" t="s">
        <v>423</v>
      </c>
      <c r="C453" s="54" t="s">
        <v>13</v>
      </c>
      <c r="D453" s="55" t="s">
        <v>420</v>
      </c>
      <c r="E453" s="64" t="s">
        <v>422</v>
      </c>
      <c r="F453" s="64">
        <v>510</v>
      </c>
      <c r="G453" s="64">
        <v>15677</v>
      </c>
    </row>
    <row r="454" spans="1:15" x14ac:dyDescent="0.25">
      <c r="B454" s="107" t="s">
        <v>424</v>
      </c>
      <c r="C454" s="36" t="s">
        <v>13</v>
      </c>
      <c r="D454" s="43" t="s">
        <v>425</v>
      </c>
      <c r="E454" s="59"/>
      <c r="F454" s="162"/>
      <c r="G454" s="59">
        <f>G458+G455</f>
        <v>31891</v>
      </c>
    </row>
    <row r="455" spans="1:15" ht="60" x14ac:dyDescent="0.25">
      <c r="B455" s="69" t="s">
        <v>30</v>
      </c>
      <c r="C455" s="49" t="s">
        <v>13</v>
      </c>
      <c r="D455" s="47" t="s">
        <v>425</v>
      </c>
      <c r="E455" s="116" t="s">
        <v>426</v>
      </c>
      <c r="F455" s="163"/>
      <c r="G455" s="116">
        <f>G456</f>
        <v>739</v>
      </c>
    </row>
    <row r="456" spans="1:15" x14ac:dyDescent="0.25">
      <c r="B456" s="72" t="s">
        <v>62</v>
      </c>
      <c r="C456" s="54" t="s">
        <v>13</v>
      </c>
      <c r="D456" s="55" t="s">
        <v>425</v>
      </c>
      <c r="E456" s="117" t="s">
        <v>426</v>
      </c>
      <c r="F456" s="117">
        <v>500</v>
      </c>
      <c r="G456" s="117">
        <f>G457</f>
        <v>739</v>
      </c>
    </row>
    <row r="457" spans="1:15" x14ac:dyDescent="0.25">
      <c r="B457" s="72" t="s">
        <v>63</v>
      </c>
      <c r="C457" s="54" t="s">
        <v>13</v>
      </c>
      <c r="D457" s="55" t="s">
        <v>425</v>
      </c>
      <c r="E457" s="117" t="s">
        <v>426</v>
      </c>
      <c r="F457" s="94">
        <v>540</v>
      </c>
      <c r="G457" s="117">
        <v>739</v>
      </c>
    </row>
    <row r="458" spans="1:15" x14ac:dyDescent="0.25">
      <c r="B458" s="88" t="s">
        <v>186</v>
      </c>
      <c r="C458" s="49" t="s">
        <v>13</v>
      </c>
      <c r="D458" s="47" t="s">
        <v>425</v>
      </c>
      <c r="E458" s="61" t="s">
        <v>187</v>
      </c>
      <c r="F458" s="61"/>
      <c r="G458" s="61">
        <f>G459</f>
        <v>31152</v>
      </c>
    </row>
    <row r="459" spans="1:15" x14ac:dyDescent="0.25">
      <c r="B459" s="72" t="s">
        <v>62</v>
      </c>
      <c r="C459" s="57" t="s">
        <v>13</v>
      </c>
      <c r="D459" s="55" t="s">
        <v>425</v>
      </c>
      <c r="E459" s="64" t="s">
        <v>187</v>
      </c>
      <c r="F459" s="64">
        <v>500</v>
      </c>
      <c r="G459" s="64">
        <f>G460</f>
        <v>31152</v>
      </c>
    </row>
    <row r="460" spans="1:15" x14ac:dyDescent="0.25">
      <c r="B460" s="72" t="s">
        <v>63</v>
      </c>
      <c r="C460" s="54" t="s">
        <v>13</v>
      </c>
      <c r="D460" s="55" t="s">
        <v>425</v>
      </c>
      <c r="E460" s="64" t="s">
        <v>187</v>
      </c>
      <c r="F460" s="94">
        <v>540</v>
      </c>
      <c r="G460" s="64">
        <v>31152</v>
      </c>
    </row>
    <row r="461" spans="1:15" x14ac:dyDescent="0.25">
      <c r="B461" s="30"/>
      <c r="C461" s="30"/>
      <c r="D461" s="30"/>
      <c r="E461" s="30"/>
      <c r="F461" s="30"/>
      <c r="G461" s="30"/>
    </row>
    <row r="462" spans="1:15" ht="30" x14ac:dyDescent="0.25">
      <c r="A462" s="164"/>
      <c r="B462" s="165" t="s">
        <v>427</v>
      </c>
      <c r="C462" s="42" t="s">
        <v>428</v>
      </c>
      <c r="D462" s="55"/>
      <c r="E462" s="64"/>
      <c r="F462" s="94"/>
      <c r="G462" s="59">
        <f>SUM(G471+G535+G463)</f>
        <v>812010</v>
      </c>
      <c r="H462" s="164"/>
      <c r="I462" s="164"/>
      <c r="J462" s="164"/>
      <c r="K462" s="164"/>
      <c r="L462" s="164"/>
      <c r="M462" s="164"/>
      <c r="N462" s="164"/>
      <c r="O462" s="164"/>
    </row>
    <row r="463" spans="1:15" x14ac:dyDescent="0.25">
      <c r="A463" s="164"/>
      <c r="B463" s="166" t="s">
        <v>172</v>
      </c>
      <c r="C463" s="110" t="s">
        <v>428</v>
      </c>
      <c r="D463" s="167" t="s">
        <v>173</v>
      </c>
      <c r="E463" s="64"/>
      <c r="F463" s="94"/>
      <c r="G463" s="168">
        <f t="shared" ref="G463:G469" si="1">G464</f>
        <v>886</v>
      </c>
      <c r="H463" s="164"/>
      <c r="I463" s="164"/>
      <c r="J463" s="164"/>
      <c r="K463" s="164"/>
      <c r="L463" s="164"/>
      <c r="M463" s="164"/>
      <c r="N463" s="164"/>
      <c r="O463" s="164"/>
    </row>
    <row r="464" spans="1:15" x14ac:dyDescent="0.25">
      <c r="A464" s="164"/>
      <c r="B464" s="107" t="s">
        <v>174</v>
      </c>
      <c r="C464" s="42" t="s">
        <v>428</v>
      </c>
      <c r="D464" s="155" t="s">
        <v>175</v>
      </c>
      <c r="E464" s="64"/>
      <c r="F464" s="94"/>
      <c r="G464" s="59">
        <f t="shared" si="1"/>
        <v>886</v>
      </c>
      <c r="H464" s="164"/>
      <c r="I464" s="164"/>
      <c r="J464" s="164"/>
      <c r="K464" s="164"/>
      <c r="L464" s="164"/>
      <c r="M464" s="164"/>
      <c r="N464" s="164"/>
      <c r="O464" s="164"/>
    </row>
    <row r="465" spans="1:15" ht="30" x14ac:dyDescent="0.25">
      <c r="A465" s="164"/>
      <c r="B465" s="69" t="s">
        <v>429</v>
      </c>
      <c r="C465" s="49" t="s">
        <v>428</v>
      </c>
      <c r="D465" s="47" t="s">
        <v>175</v>
      </c>
      <c r="E465" s="130" t="s">
        <v>430</v>
      </c>
      <c r="F465" s="130"/>
      <c r="G465" s="116">
        <f t="shared" si="1"/>
        <v>886</v>
      </c>
      <c r="H465" s="164"/>
      <c r="I465" s="164"/>
      <c r="J465" s="164"/>
      <c r="K465" s="164"/>
      <c r="L465" s="164"/>
      <c r="M465" s="164"/>
      <c r="N465" s="164"/>
      <c r="O465" s="164"/>
    </row>
    <row r="466" spans="1:15" x14ac:dyDescent="0.25">
      <c r="A466" s="164"/>
      <c r="B466" s="88" t="s">
        <v>431</v>
      </c>
      <c r="C466" s="49" t="s">
        <v>428</v>
      </c>
      <c r="D466" s="47" t="s">
        <v>175</v>
      </c>
      <c r="E466" s="130" t="s">
        <v>432</v>
      </c>
      <c r="F466" s="130"/>
      <c r="G466" s="116">
        <f t="shared" si="1"/>
        <v>886</v>
      </c>
      <c r="H466" s="164"/>
      <c r="I466" s="164"/>
      <c r="J466" s="164"/>
      <c r="K466" s="164"/>
      <c r="L466" s="164"/>
      <c r="M466" s="164"/>
      <c r="N466" s="164"/>
      <c r="O466" s="164"/>
    </row>
    <row r="467" spans="1:15" x14ac:dyDescent="0.25">
      <c r="A467" s="164"/>
      <c r="B467" s="169" t="s">
        <v>433</v>
      </c>
      <c r="C467" s="49" t="s">
        <v>428</v>
      </c>
      <c r="D467" s="47" t="s">
        <v>175</v>
      </c>
      <c r="E467" s="130" t="s">
        <v>434</v>
      </c>
      <c r="F467" s="132"/>
      <c r="G467" s="116">
        <f t="shared" si="1"/>
        <v>886</v>
      </c>
      <c r="H467" s="164"/>
      <c r="I467" s="164"/>
      <c r="J467" s="164"/>
      <c r="K467" s="164"/>
      <c r="L467" s="164"/>
      <c r="M467" s="164"/>
      <c r="N467" s="164"/>
      <c r="O467" s="164"/>
    </row>
    <row r="468" spans="1:15" x14ac:dyDescent="0.25">
      <c r="A468" s="164"/>
      <c r="B468" s="97" t="s">
        <v>180</v>
      </c>
      <c r="C468" s="49" t="s">
        <v>428</v>
      </c>
      <c r="D468" s="47" t="s">
        <v>175</v>
      </c>
      <c r="E468" s="130" t="s">
        <v>435</v>
      </c>
      <c r="F468" s="117"/>
      <c r="G468" s="116">
        <f t="shared" si="1"/>
        <v>886</v>
      </c>
      <c r="H468" s="164"/>
      <c r="I468" s="164"/>
      <c r="J468" s="164"/>
      <c r="K468" s="164"/>
      <c r="L468" s="164"/>
      <c r="M468" s="164"/>
      <c r="N468" s="164"/>
      <c r="O468" s="164"/>
    </row>
    <row r="469" spans="1:15" ht="30" x14ac:dyDescent="0.25">
      <c r="A469" s="164"/>
      <c r="B469" s="131" t="s">
        <v>182</v>
      </c>
      <c r="C469" s="54" t="s">
        <v>428</v>
      </c>
      <c r="D469" s="55" t="s">
        <v>175</v>
      </c>
      <c r="E469" s="132" t="s">
        <v>435</v>
      </c>
      <c r="F469" s="132" t="s">
        <v>183</v>
      </c>
      <c r="G469" s="117">
        <f t="shared" si="1"/>
        <v>886</v>
      </c>
      <c r="H469" s="164"/>
      <c r="I469" s="164"/>
      <c r="J469" s="164"/>
      <c r="K469" s="164"/>
      <c r="L469" s="164"/>
      <c r="M469" s="164"/>
      <c r="N469" s="164"/>
      <c r="O469" s="164"/>
    </row>
    <row r="470" spans="1:15" x14ac:dyDescent="0.25">
      <c r="A470" s="164"/>
      <c r="B470" s="131" t="s">
        <v>184</v>
      </c>
      <c r="C470" s="54" t="s">
        <v>428</v>
      </c>
      <c r="D470" s="55" t="s">
        <v>175</v>
      </c>
      <c r="E470" s="132" t="s">
        <v>435</v>
      </c>
      <c r="F470" s="132" t="s">
        <v>185</v>
      </c>
      <c r="G470" s="117">
        <v>886</v>
      </c>
      <c r="H470" s="164"/>
      <c r="I470" s="164"/>
      <c r="J470" s="164"/>
      <c r="K470" s="164"/>
      <c r="L470" s="164"/>
      <c r="M470" s="164"/>
      <c r="N470" s="164"/>
      <c r="O470" s="164"/>
    </row>
    <row r="471" spans="1:15" x14ac:dyDescent="0.25">
      <c r="B471" s="35" t="s">
        <v>344</v>
      </c>
      <c r="C471" s="26" t="s">
        <v>428</v>
      </c>
      <c r="D471" s="170" t="s">
        <v>345</v>
      </c>
      <c r="E471" s="39"/>
      <c r="F471" s="39"/>
      <c r="G471" s="39">
        <f>SUM(G472+G486+G507)</f>
        <v>803004</v>
      </c>
    </row>
    <row r="472" spans="1:15" x14ac:dyDescent="0.25">
      <c r="B472" s="35" t="s">
        <v>436</v>
      </c>
      <c r="C472" s="42" t="s">
        <v>428</v>
      </c>
      <c r="D472" s="43" t="s">
        <v>437</v>
      </c>
      <c r="E472" s="59"/>
      <c r="F472" s="86"/>
      <c r="G472" s="86">
        <f>G473</f>
        <v>176911</v>
      </c>
    </row>
    <row r="473" spans="1:15" ht="30" x14ac:dyDescent="0.25">
      <c r="B473" s="62" t="s">
        <v>429</v>
      </c>
      <c r="C473" s="46" t="s">
        <v>428</v>
      </c>
      <c r="D473" s="47" t="s">
        <v>437</v>
      </c>
      <c r="E473" s="61" t="s">
        <v>430</v>
      </c>
      <c r="F473" s="61"/>
      <c r="G473" s="61">
        <f>G474</f>
        <v>176911</v>
      </c>
    </row>
    <row r="474" spans="1:15" ht="30" x14ac:dyDescent="0.25">
      <c r="B474" s="62" t="s">
        <v>438</v>
      </c>
      <c r="C474" s="49" t="s">
        <v>428</v>
      </c>
      <c r="D474" s="47" t="s">
        <v>437</v>
      </c>
      <c r="E474" s="61" t="s">
        <v>439</v>
      </c>
      <c r="F474" s="61"/>
      <c r="G474" s="61">
        <f>G475+G479</f>
        <v>176911</v>
      </c>
    </row>
    <row r="475" spans="1:15" ht="45" x14ac:dyDescent="0.25">
      <c r="B475" s="62" t="s">
        <v>440</v>
      </c>
      <c r="C475" s="46" t="s">
        <v>428</v>
      </c>
      <c r="D475" s="47" t="s">
        <v>437</v>
      </c>
      <c r="E475" s="61" t="s">
        <v>441</v>
      </c>
      <c r="F475" s="61"/>
      <c r="G475" s="61">
        <f>G476</f>
        <v>59697</v>
      </c>
    </row>
    <row r="476" spans="1:15" ht="60" x14ac:dyDescent="0.25">
      <c r="B476" s="62" t="s">
        <v>442</v>
      </c>
      <c r="C476" s="49" t="s">
        <v>428</v>
      </c>
      <c r="D476" s="47" t="s">
        <v>437</v>
      </c>
      <c r="E476" s="61" t="s">
        <v>443</v>
      </c>
      <c r="F476" s="61"/>
      <c r="G476" s="61">
        <f>G477</f>
        <v>59697</v>
      </c>
    </row>
    <row r="477" spans="1:15" ht="30" x14ac:dyDescent="0.25">
      <c r="B477" s="53" t="s">
        <v>354</v>
      </c>
      <c r="C477" s="57" t="s">
        <v>428</v>
      </c>
      <c r="D477" s="55" t="s">
        <v>437</v>
      </c>
      <c r="E477" s="64" t="s">
        <v>443</v>
      </c>
      <c r="F477" s="64">
        <v>600</v>
      </c>
      <c r="G477" s="64">
        <f>G478</f>
        <v>59697</v>
      </c>
    </row>
    <row r="478" spans="1:15" s="164" customFormat="1" x14ac:dyDescent="0.25">
      <c r="A478" s="4"/>
      <c r="B478" s="53" t="s">
        <v>375</v>
      </c>
      <c r="C478" s="54" t="s">
        <v>428</v>
      </c>
      <c r="D478" s="55" t="s">
        <v>437</v>
      </c>
      <c r="E478" s="64" t="s">
        <v>443</v>
      </c>
      <c r="F478" s="64">
        <v>620</v>
      </c>
      <c r="G478" s="64">
        <v>59697</v>
      </c>
      <c r="H478" s="4"/>
      <c r="I478" s="4"/>
      <c r="J478" s="4"/>
      <c r="K478" s="4"/>
      <c r="L478" s="4"/>
      <c r="M478" s="4"/>
      <c r="N478" s="4"/>
      <c r="O478" s="4"/>
    </row>
    <row r="479" spans="1:15" ht="45" x14ac:dyDescent="0.25">
      <c r="B479" s="62" t="s">
        <v>444</v>
      </c>
      <c r="C479" s="46" t="s">
        <v>428</v>
      </c>
      <c r="D479" s="47" t="s">
        <v>437</v>
      </c>
      <c r="E479" s="61" t="s">
        <v>445</v>
      </c>
      <c r="F479" s="61"/>
      <c r="G479" s="61">
        <f>G480+G483</f>
        <v>117214</v>
      </c>
    </row>
    <row r="480" spans="1:15" ht="45" x14ac:dyDescent="0.25">
      <c r="B480" s="62" t="s">
        <v>446</v>
      </c>
      <c r="C480" s="49" t="s">
        <v>428</v>
      </c>
      <c r="D480" s="47" t="s">
        <v>437</v>
      </c>
      <c r="E480" s="61" t="s">
        <v>447</v>
      </c>
      <c r="F480" s="61"/>
      <c r="G480" s="61">
        <f>G481</f>
        <v>58678</v>
      </c>
    </row>
    <row r="481" spans="2:7" ht="30" x14ac:dyDescent="0.25">
      <c r="B481" s="53" t="s">
        <v>354</v>
      </c>
      <c r="C481" s="57" t="s">
        <v>428</v>
      </c>
      <c r="D481" s="55" t="s">
        <v>437</v>
      </c>
      <c r="E481" s="64" t="s">
        <v>447</v>
      </c>
      <c r="F481" s="64">
        <v>600</v>
      </c>
      <c r="G481" s="64">
        <f>G482</f>
        <v>58678</v>
      </c>
    </row>
    <row r="482" spans="2:7" x14ac:dyDescent="0.25">
      <c r="B482" s="53" t="s">
        <v>375</v>
      </c>
      <c r="C482" s="54" t="s">
        <v>428</v>
      </c>
      <c r="D482" s="55" t="s">
        <v>437</v>
      </c>
      <c r="E482" s="64" t="s">
        <v>447</v>
      </c>
      <c r="F482" s="64">
        <v>620</v>
      </c>
      <c r="G482" s="64">
        <v>58678</v>
      </c>
    </row>
    <row r="483" spans="2:7" ht="30" x14ac:dyDescent="0.25">
      <c r="B483" s="62" t="s">
        <v>448</v>
      </c>
      <c r="C483" s="46" t="s">
        <v>428</v>
      </c>
      <c r="D483" s="47" t="s">
        <v>437</v>
      </c>
      <c r="E483" s="61" t="s">
        <v>449</v>
      </c>
      <c r="F483" s="61"/>
      <c r="G483" s="61">
        <f>G484</f>
        <v>58536</v>
      </c>
    </row>
    <row r="484" spans="2:7" ht="30" x14ac:dyDescent="0.25">
      <c r="B484" s="53" t="s">
        <v>354</v>
      </c>
      <c r="C484" s="54" t="s">
        <v>428</v>
      </c>
      <c r="D484" s="55" t="s">
        <v>437</v>
      </c>
      <c r="E484" s="64" t="s">
        <v>449</v>
      </c>
      <c r="F484" s="64">
        <v>600</v>
      </c>
      <c r="G484" s="64">
        <f>G485</f>
        <v>58536</v>
      </c>
    </row>
    <row r="485" spans="2:7" x14ac:dyDescent="0.25">
      <c r="B485" s="53" t="s">
        <v>375</v>
      </c>
      <c r="C485" s="57" t="s">
        <v>428</v>
      </c>
      <c r="D485" s="55" t="s">
        <v>437</v>
      </c>
      <c r="E485" s="64" t="s">
        <v>449</v>
      </c>
      <c r="F485" s="64">
        <v>620</v>
      </c>
      <c r="G485" s="64">
        <v>58536</v>
      </c>
    </row>
    <row r="486" spans="2:7" x14ac:dyDescent="0.25">
      <c r="B486" s="146" t="s">
        <v>450</v>
      </c>
      <c r="C486" s="42" t="s">
        <v>428</v>
      </c>
      <c r="D486" s="43" t="s">
        <v>451</v>
      </c>
      <c r="E486" s="59"/>
      <c r="F486" s="86"/>
      <c r="G486" s="86">
        <f>G487</f>
        <v>608650</v>
      </c>
    </row>
    <row r="487" spans="2:7" ht="30" x14ac:dyDescent="0.25">
      <c r="B487" s="62" t="s">
        <v>429</v>
      </c>
      <c r="C487" s="46" t="s">
        <v>428</v>
      </c>
      <c r="D487" s="47" t="s">
        <v>451</v>
      </c>
      <c r="E487" s="61" t="s">
        <v>430</v>
      </c>
      <c r="F487" s="61"/>
      <c r="G487" s="61">
        <f>G488</f>
        <v>608650</v>
      </c>
    </row>
    <row r="488" spans="2:7" x14ac:dyDescent="0.25">
      <c r="B488" s="70" t="s">
        <v>431</v>
      </c>
      <c r="C488" s="49" t="s">
        <v>428</v>
      </c>
      <c r="D488" s="47" t="s">
        <v>451</v>
      </c>
      <c r="E488" s="61" t="s">
        <v>432</v>
      </c>
      <c r="F488" s="61"/>
      <c r="G488" s="61">
        <f>G489+G496+G503</f>
        <v>608650</v>
      </c>
    </row>
    <row r="489" spans="2:7" ht="75" x14ac:dyDescent="0.25">
      <c r="B489" s="171" t="s">
        <v>452</v>
      </c>
      <c r="C489" s="46" t="s">
        <v>428</v>
      </c>
      <c r="D489" s="47" t="s">
        <v>451</v>
      </c>
      <c r="E489" s="61" t="s">
        <v>453</v>
      </c>
      <c r="F489" s="61"/>
      <c r="G489" s="61">
        <f>G490+G493</f>
        <v>528560</v>
      </c>
    </row>
    <row r="490" spans="2:7" s="4" customFormat="1" ht="75" x14ac:dyDescent="0.25">
      <c r="B490" s="62" t="s">
        <v>454</v>
      </c>
      <c r="C490" s="49" t="s">
        <v>428</v>
      </c>
      <c r="D490" s="47" t="s">
        <v>451</v>
      </c>
      <c r="E490" s="61" t="s">
        <v>455</v>
      </c>
      <c r="F490" s="61"/>
      <c r="G490" s="61">
        <f>G491</f>
        <v>290667</v>
      </c>
    </row>
    <row r="491" spans="2:7" ht="30" x14ac:dyDescent="0.25">
      <c r="B491" s="53" t="s">
        <v>354</v>
      </c>
      <c r="C491" s="57" t="s">
        <v>428</v>
      </c>
      <c r="D491" s="55" t="s">
        <v>451</v>
      </c>
      <c r="E491" s="64" t="s">
        <v>455</v>
      </c>
      <c r="F491" s="64">
        <v>600</v>
      </c>
      <c r="G491" s="64">
        <f>G492</f>
        <v>290667</v>
      </c>
    </row>
    <row r="492" spans="2:7" s="4" customFormat="1" x14ac:dyDescent="0.25">
      <c r="B492" s="53" t="s">
        <v>375</v>
      </c>
      <c r="C492" s="54" t="s">
        <v>428</v>
      </c>
      <c r="D492" s="55" t="s">
        <v>451</v>
      </c>
      <c r="E492" s="64" t="s">
        <v>455</v>
      </c>
      <c r="F492" s="64">
        <v>620</v>
      </c>
      <c r="G492" s="64">
        <v>290667</v>
      </c>
    </row>
    <row r="493" spans="2:7" ht="30" x14ac:dyDescent="0.25">
      <c r="B493" s="62" t="s">
        <v>456</v>
      </c>
      <c r="C493" s="46" t="s">
        <v>428</v>
      </c>
      <c r="D493" s="47" t="s">
        <v>451</v>
      </c>
      <c r="E493" s="61" t="s">
        <v>457</v>
      </c>
      <c r="F493" s="61"/>
      <c r="G493" s="61">
        <f>G494</f>
        <v>237893</v>
      </c>
    </row>
    <row r="494" spans="2:7" ht="30" x14ac:dyDescent="0.25">
      <c r="B494" s="53" t="s">
        <v>354</v>
      </c>
      <c r="C494" s="54" t="s">
        <v>428</v>
      </c>
      <c r="D494" s="55" t="s">
        <v>451</v>
      </c>
      <c r="E494" s="64" t="s">
        <v>457</v>
      </c>
      <c r="F494" s="64">
        <v>600</v>
      </c>
      <c r="G494" s="64">
        <f>G495</f>
        <v>237893</v>
      </c>
    </row>
    <row r="495" spans="2:7" s="4" customFormat="1" x14ac:dyDescent="0.25">
      <c r="B495" s="53" t="s">
        <v>375</v>
      </c>
      <c r="C495" s="57" t="s">
        <v>428</v>
      </c>
      <c r="D495" s="55" t="s">
        <v>451</v>
      </c>
      <c r="E495" s="64" t="s">
        <v>457</v>
      </c>
      <c r="F495" s="64">
        <v>620</v>
      </c>
      <c r="G495" s="64">
        <v>237893</v>
      </c>
    </row>
    <row r="496" spans="2:7" x14ac:dyDescent="0.25">
      <c r="B496" s="70" t="s">
        <v>458</v>
      </c>
      <c r="C496" s="49" t="s">
        <v>428</v>
      </c>
      <c r="D496" s="47" t="s">
        <v>451</v>
      </c>
      <c r="E496" s="61" t="s">
        <v>459</v>
      </c>
      <c r="F496" s="61"/>
      <c r="G496" s="61">
        <f>G497+G500</f>
        <v>49978</v>
      </c>
    </row>
    <row r="497" spans="2:7" ht="30" x14ac:dyDescent="0.25">
      <c r="B497" s="62" t="s">
        <v>460</v>
      </c>
      <c r="C497" s="46" t="s">
        <v>428</v>
      </c>
      <c r="D497" s="47" t="s">
        <v>451</v>
      </c>
      <c r="E497" s="61" t="s">
        <v>461</v>
      </c>
      <c r="F497" s="61"/>
      <c r="G497" s="61">
        <f>G498</f>
        <v>31305</v>
      </c>
    </row>
    <row r="498" spans="2:7" ht="30" x14ac:dyDescent="0.25">
      <c r="B498" s="53" t="s">
        <v>354</v>
      </c>
      <c r="C498" s="54" t="s">
        <v>428</v>
      </c>
      <c r="D498" s="55" t="s">
        <v>451</v>
      </c>
      <c r="E498" s="64" t="s">
        <v>461</v>
      </c>
      <c r="F498" s="64">
        <v>600</v>
      </c>
      <c r="G498" s="64">
        <f>G499</f>
        <v>31305</v>
      </c>
    </row>
    <row r="499" spans="2:7" x14ac:dyDescent="0.25">
      <c r="B499" s="53" t="s">
        <v>375</v>
      </c>
      <c r="C499" s="57" t="s">
        <v>428</v>
      </c>
      <c r="D499" s="55" t="s">
        <v>451</v>
      </c>
      <c r="E499" s="64" t="s">
        <v>461</v>
      </c>
      <c r="F499" s="64">
        <v>620</v>
      </c>
      <c r="G499" s="64">
        <v>31305</v>
      </c>
    </row>
    <row r="500" spans="2:7" ht="45" x14ac:dyDescent="0.25">
      <c r="B500" s="51" t="s">
        <v>462</v>
      </c>
      <c r="C500" s="54" t="s">
        <v>428</v>
      </c>
      <c r="D500" s="47" t="s">
        <v>451</v>
      </c>
      <c r="E500" s="61" t="s">
        <v>463</v>
      </c>
      <c r="F500" s="61"/>
      <c r="G500" s="61">
        <f>G501</f>
        <v>18673</v>
      </c>
    </row>
    <row r="501" spans="2:7" ht="30" x14ac:dyDescent="0.25">
      <c r="B501" s="53" t="s">
        <v>354</v>
      </c>
      <c r="C501" s="57" t="s">
        <v>428</v>
      </c>
      <c r="D501" s="55" t="s">
        <v>451</v>
      </c>
      <c r="E501" s="64" t="s">
        <v>463</v>
      </c>
      <c r="F501" s="64">
        <v>600</v>
      </c>
      <c r="G501" s="64">
        <f>G502</f>
        <v>18673</v>
      </c>
    </row>
    <row r="502" spans="2:7" x14ac:dyDescent="0.25">
      <c r="B502" s="53" t="s">
        <v>375</v>
      </c>
      <c r="C502" s="54" t="s">
        <v>428</v>
      </c>
      <c r="D502" s="55" t="s">
        <v>451</v>
      </c>
      <c r="E502" s="64" t="s">
        <v>463</v>
      </c>
      <c r="F502" s="64">
        <v>620</v>
      </c>
      <c r="G502" s="64">
        <v>18673</v>
      </c>
    </row>
    <row r="503" spans="2:7" ht="30" x14ac:dyDescent="0.25">
      <c r="B503" s="172" t="s">
        <v>464</v>
      </c>
      <c r="C503" s="49" t="s">
        <v>428</v>
      </c>
      <c r="D503" s="77" t="s">
        <v>451</v>
      </c>
      <c r="E503" s="79" t="s">
        <v>465</v>
      </c>
      <c r="F503" s="83"/>
      <c r="G503" s="79">
        <f>G504</f>
        <v>30112</v>
      </c>
    </row>
    <row r="504" spans="2:7" ht="90" x14ac:dyDescent="0.25">
      <c r="B504" s="141" t="s">
        <v>466</v>
      </c>
      <c r="C504" s="49" t="s">
        <v>428</v>
      </c>
      <c r="D504" s="77" t="s">
        <v>451</v>
      </c>
      <c r="E504" s="79" t="s">
        <v>467</v>
      </c>
      <c r="F504" s="79"/>
      <c r="G504" s="79">
        <f>G505</f>
        <v>30112</v>
      </c>
    </row>
    <row r="505" spans="2:7" ht="30" x14ac:dyDescent="0.25">
      <c r="B505" s="120" t="s">
        <v>354</v>
      </c>
      <c r="C505" s="54" t="s">
        <v>428</v>
      </c>
      <c r="D505" s="81" t="s">
        <v>451</v>
      </c>
      <c r="E505" s="83" t="s">
        <v>467</v>
      </c>
      <c r="F505" s="83">
        <v>600</v>
      </c>
      <c r="G505" s="83">
        <f>G506</f>
        <v>30112</v>
      </c>
    </row>
    <row r="506" spans="2:7" x14ac:dyDescent="0.25">
      <c r="B506" s="120" t="s">
        <v>375</v>
      </c>
      <c r="C506" s="54" t="s">
        <v>428</v>
      </c>
      <c r="D506" s="81" t="s">
        <v>451</v>
      </c>
      <c r="E506" s="83" t="s">
        <v>467</v>
      </c>
      <c r="F506" s="83">
        <v>620</v>
      </c>
      <c r="G506" s="83">
        <v>30112</v>
      </c>
    </row>
    <row r="507" spans="2:7" x14ac:dyDescent="0.25">
      <c r="B507" s="107" t="s">
        <v>468</v>
      </c>
      <c r="C507" s="26" t="s">
        <v>428</v>
      </c>
      <c r="D507" s="43" t="s">
        <v>469</v>
      </c>
      <c r="E507" s="59"/>
      <c r="F507" s="86"/>
      <c r="G507" s="86">
        <f>G508</f>
        <v>17443</v>
      </c>
    </row>
    <row r="508" spans="2:7" ht="30" x14ac:dyDescent="0.25">
      <c r="B508" s="62" t="s">
        <v>429</v>
      </c>
      <c r="C508" s="49" t="s">
        <v>428</v>
      </c>
      <c r="D508" s="47" t="s">
        <v>469</v>
      </c>
      <c r="E508" s="61" t="s">
        <v>430</v>
      </c>
      <c r="F508" s="61"/>
      <c r="G508" s="61">
        <f>G509+G528+G523</f>
        <v>17443</v>
      </c>
    </row>
    <row r="509" spans="2:7" x14ac:dyDescent="0.25">
      <c r="B509" s="70" t="s">
        <v>431</v>
      </c>
      <c r="C509" s="46" t="s">
        <v>428</v>
      </c>
      <c r="D509" s="47" t="s">
        <v>469</v>
      </c>
      <c r="E509" s="61" t="s">
        <v>432</v>
      </c>
      <c r="F509" s="65"/>
      <c r="G509" s="65">
        <f>G510+G516</f>
        <v>3141</v>
      </c>
    </row>
    <row r="510" spans="2:7" ht="30" x14ac:dyDescent="0.25">
      <c r="B510" s="114" t="s">
        <v>470</v>
      </c>
      <c r="C510" s="49" t="s">
        <v>428</v>
      </c>
      <c r="D510" s="47" t="s">
        <v>469</v>
      </c>
      <c r="E510" s="61" t="s">
        <v>471</v>
      </c>
      <c r="F510" s="61"/>
      <c r="G510" s="61">
        <f>G511</f>
        <v>2186</v>
      </c>
    </row>
    <row r="511" spans="2:7" ht="60" x14ac:dyDescent="0.25">
      <c r="B511" s="62" t="s">
        <v>472</v>
      </c>
      <c r="C511" s="46" t="s">
        <v>428</v>
      </c>
      <c r="D511" s="47" t="s">
        <v>469</v>
      </c>
      <c r="E511" s="61" t="s">
        <v>473</v>
      </c>
      <c r="F511" s="61"/>
      <c r="G511" s="61">
        <f>G512+G514</f>
        <v>2186</v>
      </c>
    </row>
    <row r="512" spans="2:7" ht="60" x14ac:dyDescent="0.25">
      <c r="B512" s="53" t="s">
        <v>24</v>
      </c>
      <c r="C512" s="54" t="s">
        <v>428</v>
      </c>
      <c r="D512" s="55" t="s">
        <v>469</v>
      </c>
      <c r="E512" s="64" t="s">
        <v>473</v>
      </c>
      <c r="F512" s="64">
        <v>100</v>
      </c>
      <c r="G512" s="64">
        <f>G513</f>
        <v>2076</v>
      </c>
    </row>
    <row r="513" spans="2:7" x14ac:dyDescent="0.25">
      <c r="B513" s="53" t="s">
        <v>474</v>
      </c>
      <c r="C513" s="57" t="s">
        <v>428</v>
      </c>
      <c r="D513" s="55" t="s">
        <v>469</v>
      </c>
      <c r="E513" s="64" t="s">
        <v>473</v>
      </c>
      <c r="F513" s="64">
        <v>110</v>
      </c>
      <c r="G513" s="64">
        <v>2076</v>
      </c>
    </row>
    <row r="514" spans="2:7" ht="30" x14ac:dyDescent="0.25">
      <c r="B514" s="53" t="s">
        <v>34</v>
      </c>
      <c r="C514" s="54" t="s">
        <v>428</v>
      </c>
      <c r="D514" s="55" t="s">
        <v>469</v>
      </c>
      <c r="E514" s="64" t="s">
        <v>473</v>
      </c>
      <c r="F514" s="64">
        <v>200</v>
      </c>
      <c r="G514" s="64">
        <f>G515</f>
        <v>110</v>
      </c>
    </row>
    <row r="515" spans="2:7" ht="30" x14ac:dyDescent="0.25">
      <c r="B515" s="53" t="s">
        <v>35</v>
      </c>
      <c r="C515" s="57" t="s">
        <v>428</v>
      </c>
      <c r="D515" s="55" t="s">
        <v>469</v>
      </c>
      <c r="E515" s="64" t="s">
        <v>473</v>
      </c>
      <c r="F515" s="64">
        <v>240</v>
      </c>
      <c r="G515" s="64">
        <v>110</v>
      </c>
    </row>
    <row r="516" spans="2:7" ht="30" x14ac:dyDescent="0.25">
      <c r="B516" s="173" t="s">
        <v>475</v>
      </c>
      <c r="C516" s="49" t="s">
        <v>428</v>
      </c>
      <c r="D516" s="47" t="s">
        <v>469</v>
      </c>
      <c r="E516" s="61" t="s">
        <v>465</v>
      </c>
      <c r="F516" s="61"/>
      <c r="G516" s="61">
        <f>G520+G517</f>
        <v>955</v>
      </c>
    </row>
    <row r="517" spans="2:7" ht="91.7" customHeight="1" x14ac:dyDescent="0.25">
      <c r="B517" s="172" t="s">
        <v>476</v>
      </c>
      <c r="C517" s="49" t="s">
        <v>428</v>
      </c>
      <c r="D517" s="77" t="s">
        <v>469</v>
      </c>
      <c r="E517" s="79" t="s">
        <v>477</v>
      </c>
      <c r="F517" s="79"/>
      <c r="G517" s="79">
        <f>G518</f>
        <v>180</v>
      </c>
    </row>
    <row r="518" spans="2:7" ht="30" x14ac:dyDescent="0.25">
      <c r="B518" s="120" t="s">
        <v>354</v>
      </c>
      <c r="C518" s="54" t="s">
        <v>428</v>
      </c>
      <c r="D518" s="81" t="s">
        <v>469</v>
      </c>
      <c r="E518" s="83" t="s">
        <v>477</v>
      </c>
      <c r="F518" s="83">
        <v>600</v>
      </c>
      <c r="G518" s="83">
        <f>G519</f>
        <v>180</v>
      </c>
    </row>
    <row r="519" spans="2:7" x14ac:dyDescent="0.25">
      <c r="B519" s="120" t="s">
        <v>375</v>
      </c>
      <c r="C519" s="54" t="s">
        <v>428</v>
      </c>
      <c r="D519" s="81" t="s">
        <v>469</v>
      </c>
      <c r="E519" s="83" t="s">
        <v>477</v>
      </c>
      <c r="F519" s="83">
        <v>620</v>
      </c>
      <c r="G519" s="83">
        <v>180</v>
      </c>
    </row>
    <row r="520" spans="2:7" ht="49.9" customHeight="1" x14ac:dyDescent="0.25">
      <c r="B520" s="174" t="s">
        <v>478</v>
      </c>
      <c r="C520" s="46" t="s">
        <v>428</v>
      </c>
      <c r="D520" s="47" t="s">
        <v>469</v>
      </c>
      <c r="E520" s="61" t="s">
        <v>479</v>
      </c>
      <c r="F520" s="61"/>
      <c r="G520" s="61">
        <f>G521</f>
        <v>775</v>
      </c>
    </row>
    <row r="521" spans="2:7" ht="30" x14ac:dyDescent="0.25">
      <c r="B521" s="53" t="s">
        <v>354</v>
      </c>
      <c r="C521" s="54" t="s">
        <v>428</v>
      </c>
      <c r="D521" s="55" t="s">
        <v>469</v>
      </c>
      <c r="E521" s="64" t="s">
        <v>479</v>
      </c>
      <c r="F521" s="64">
        <v>600</v>
      </c>
      <c r="G521" s="64">
        <f>G522</f>
        <v>775</v>
      </c>
    </row>
    <row r="522" spans="2:7" x14ac:dyDescent="0.25">
      <c r="B522" s="53" t="s">
        <v>375</v>
      </c>
      <c r="C522" s="57" t="s">
        <v>428</v>
      </c>
      <c r="D522" s="55" t="s">
        <v>469</v>
      </c>
      <c r="E522" s="64" t="s">
        <v>479</v>
      </c>
      <c r="F522" s="64">
        <v>620</v>
      </c>
      <c r="G522" s="64">
        <v>775</v>
      </c>
    </row>
    <row r="523" spans="2:7" ht="30" x14ac:dyDescent="0.25">
      <c r="B523" s="69" t="s">
        <v>480</v>
      </c>
      <c r="C523" s="46" t="s">
        <v>428</v>
      </c>
      <c r="D523" s="55" t="s">
        <v>469</v>
      </c>
      <c r="E523" s="61" t="s">
        <v>481</v>
      </c>
      <c r="F523" s="61"/>
      <c r="G523" s="61">
        <f>G524</f>
        <v>5882</v>
      </c>
    </row>
    <row r="524" spans="2:7" ht="30" x14ac:dyDescent="0.25">
      <c r="B524" s="62" t="s">
        <v>482</v>
      </c>
      <c r="C524" s="46" t="s">
        <v>428</v>
      </c>
      <c r="D524" s="55" t="s">
        <v>469</v>
      </c>
      <c r="E524" s="61" t="s">
        <v>483</v>
      </c>
      <c r="F524" s="61"/>
      <c r="G524" s="61">
        <f>G525</f>
        <v>5882</v>
      </c>
    </row>
    <row r="525" spans="2:7" x14ac:dyDescent="0.25">
      <c r="B525" s="88" t="s">
        <v>484</v>
      </c>
      <c r="C525" s="46" t="s">
        <v>428</v>
      </c>
      <c r="D525" s="55" t="s">
        <v>469</v>
      </c>
      <c r="E525" s="65" t="s">
        <v>485</v>
      </c>
      <c r="F525" s="65"/>
      <c r="G525" s="65">
        <f>G526</f>
        <v>5882</v>
      </c>
    </row>
    <row r="526" spans="2:7" ht="30" x14ac:dyDescent="0.25">
      <c r="B526" s="53" t="s">
        <v>354</v>
      </c>
      <c r="C526" s="57" t="s">
        <v>428</v>
      </c>
      <c r="D526" s="55" t="s">
        <v>469</v>
      </c>
      <c r="E526" s="64" t="s">
        <v>485</v>
      </c>
      <c r="F526" s="64">
        <v>600</v>
      </c>
      <c r="G526" s="64">
        <f>G527</f>
        <v>5882</v>
      </c>
    </row>
    <row r="527" spans="2:7" x14ac:dyDescent="0.25">
      <c r="B527" s="53" t="s">
        <v>375</v>
      </c>
      <c r="C527" s="57" t="s">
        <v>428</v>
      </c>
      <c r="D527" s="55" t="s">
        <v>469</v>
      </c>
      <c r="E527" s="64" t="s">
        <v>485</v>
      </c>
      <c r="F527" s="64">
        <v>620</v>
      </c>
      <c r="G527" s="64">
        <v>5882</v>
      </c>
    </row>
    <row r="528" spans="2:7" ht="30" x14ac:dyDescent="0.25">
      <c r="B528" s="62" t="s">
        <v>486</v>
      </c>
      <c r="C528" s="49" t="s">
        <v>428</v>
      </c>
      <c r="D528" s="47" t="s">
        <v>469</v>
      </c>
      <c r="E528" s="61" t="s">
        <v>487</v>
      </c>
      <c r="F528" s="61"/>
      <c r="G528" s="61">
        <f>G529</f>
        <v>8420</v>
      </c>
    </row>
    <row r="529" spans="2:7" ht="72.400000000000006" customHeight="1" x14ac:dyDescent="0.25">
      <c r="B529" s="114" t="s">
        <v>488</v>
      </c>
      <c r="C529" s="46" t="s">
        <v>428</v>
      </c>
      <c r="D529" s="47" t="s">
        <v>469</v>
      </c>
      <c r="E529" s="61" t="s">
        <v>489</v>
      </c>
      <c r="F529" s="61"/>
      <c r="G529" s="61">
        <f>G530</f>
        <v>8420</v>
      </c>
    </row>
    <row r="530" spans="2:7" ht="30" x14ac:dyDescent="0.25">
      <c r="B530" s="62" t="s">
        <v>490</v>
      </c>
      <c r="C530" s="49" t="s">
        <v>428</v>
      </c>
      <c r="D530" s="47" t="s">
        <v>469</v>
      </c>
      <c r="E530" s="61" t="s">
        <v>491</v>
      </c>
      <c r="F530" s="61"/>
      <c r="G530" s="61">
        <f>G531+G533</f>
        <v>8420</v>
      </c>
    </row>
    <row r="531" spans="2:7" ht="60" x14ac:dyDescent="0.25">
      <c r="B531" s="53" t="s">
        <v>24</v>
      </c>
      <c r="C531" s="57" t="s">
        <v>428</v>
      </c>
      <c r="D531" s="55" t="s">
        <v>469</v>
      </c>
      <c r="E531" s="64" t="s">
        <v>491</v>
      </c>
      <c r="F531" s="64">
        <v>100</v>
      </c>
      <c r="G531" s="64">
        <f>G532</f>
        <v>6417</v>
      </c>
    </row>
    <row r="532" spans="2:7" x14ac:dyDescent="0.25">
      <c r="B532" s="53" t="s">
        <v>474</v>
      </c>
      <c r="C532" s="54" t="s">
        <v>428</v>
      </c>
      <c r="D532" s="55" t="s">
        <v>469</v>
      </c>
      <c r="E532" s="64" t="s">
        <v>491</v>
      </c>
      <c r="F532" s="64">
        <v>110</v>
      </c>
      <c r="G532" s="64">
        <v>6417</v>
      </c>
    </row>
    <row r="533" spans="2:7" ht="30" x14ac:dyDescent="0.25">
      <c r="B533" s="53" t="s">
        <v>34</v>
      </c>
      <c r="C533" s="57" t="s">
        <v>428</v>
      </c>
      <c r="D533" s="55" t="s">
        <v>469</v>
      </c>
      <c r="E533" s="64" t="s">
        <v>491</v>
      </c>
      <c r="F533" s="64">
        <v>200</v>
      </c>
      <c r="G533" s="64">
        <f>G534</f>
        <v>2003</v>
      </c>
    </row>
    <row r="534" spans="2:7" ht="30" x14ac:dyDescent="0.25">
      <c r="B534" s="53" t="s">
        <v>35</v>
      </c>
      <c r="C534" s="54" t="s">
        <v>428</v>
      </c>
      <c r="D534" s="55" t="s">
        <v>469</v>
      </c>
      <c r="E534" s="64" t="s">
        <v>491</v>
      </c>
      <c r="F534" s="64">
        <v>240</v>
      </c>
      <c r="G534" s="64">
        <v>2003</v>
      </c>
    </row>
    <row r="535" spans="2:7" x14ac:dyDescent="0.25">
      <c r="B535" s="35" t="s">
        <v>360</v>
      </c>
      <c r="C535" s="36" t="s">
        <v>428</v>
      </c>
      <c r="D535" s="37" t="s">
        <v>361</v>
      </c>
      <c r="E535" s="64"/>
      <c r="F535" s="64"/>
      <c r="G535" s="38">
        <f>SUM(G536)</f>
        <v>8120</v>
      </c>
    </row>
    <row r="536" spans="2:7" x14ac:dyDescent="0.25">
      <c r="B536" s="107" t="s">
        <v>401</v>
      </c>
      <c r="C536" s="26" t="s">
        <v>428</v>
      </c>
      <c r="D536" s="43" t="s">
        <v>402</v>
      </c>
      <c r="E536" s="59"/>
      <c r="F536" s="59"/>
      <c r="G536" s="59">
        <f>G543+G537</f>
        <v>8120</v>
      </c>
    </row>
    <row r="537" spans="2:7" ht="30" x14ac:dyDescent="0.25">
      <c r="B537" s="69" t="s">
        <v>429</v>
      </c>
      <c r="C537" s="49" t="s">
        <v>428</v>
      </c>
      <c r="D537" s="47" t="s">
        <v>402</v>
      </c>
      <c r="E537" s="61" t="s">
        <v>430</v>
      </c>
      <c r="F537" s="61"/>
      <c r="G537" s="61">
        <f>G538</f>
        <v>8120</v>
      </c>
    </row>
    <row r="538" spans="2:7" ht="30" x14ac:dyDescent="0.25">
      <c r="B538" s="69" t="s">
        <v>492</v>
      </c>
      <c r="C538" s="46" t="s">
        <v>428</v>
      </c>
      <c r="D538" s="47" t="s">
        <v>402</v>
      </c>
      <c r="E538" s="61" t="s">
        <v>493</v>
      </c>
      <c r="F538" s="61"/>
      <c r="G538" s="61">
        <f>G539</f>
        <v>8120</v>
      </c>
    </row>
    <row r="539" spans="2:7" ht="60" x14ac:dyDescent="0.25">
      <c r="B539" s="62" t="s">
        <v>494</v>
      </c>
      <c r="C539" s="49" t="s">
        <v>428</v>
      </c>
      <c r="D539" s="47" t="s">
        <v>402</v>
      </c>
      <c r="E539" s="61" t="s">
        <v>495</v>
      </c>
      <c r="F539" s="61"/>
      <c r="G539" s="61">
        <f>G540</f>
        <v>8120</v>
      </c>
    </row>
    <row r="540" spans="2:7" ht="60" x14ac:dyDescent="0.25">
      <c r="B540" s="62" t="s">
        <v>496</v>
      </c>
      <c r="C540" s="46" t="s">
        <v>428</v>
      </c>
      <c r="D540" s="46" t="s">
        <v>402</v>
      </c>
      <c r="E540" s="113" t="s">
        <v>497</v>
      </c>
      <c r="F540" s="113"/>
      <c r="G540" s="113">
        <f>G541</f>
        <v>8120</v>
      </c>
    </row>
    <row r="541" spans="2:7" ht="30" x14ac:dyDescent="0.25">
      <c r="B541" s="53" t="s">
        <v>354</v>
      </c>
      <c r="C541" s="54" t="s">
        <v>428</v>
      </c>
      <c r="D541" s="55" t="s">
        <v>402</v>
      </c>
      <c r="E541" s="122" t="s">
        <v>497</v>
      </c>
      <c r="F541" s="64">
        <v>600</v>
      </c>
      <c r="G541" s="64">
        <f>G542</f>
        <v>8120</v>
      </c>
    </row>
    <row r="542" spans="2:7" x14ac:dyDescent="0.25">
      <c r="B542" s="53" t="s">
        <v>375</v>
      </c>
      <c r="C542" s="57" t="s">
        <v>428</v>
      </c>
      <c r="D542" s="55" t="s">
        <v>402</v>
      </c>
      <c r="E542" s="122" t="s">
        <v>497</v>
      </c>
      <c r="F542" s="64">
        <v>620</v>
      </c>
      <c r="G542" s="64">
        <v>8120</v>
      </c>
    </row>
    <row r="543" spans="2:7" x14ac:dyDescent="0.25">
      <c r="B543" s="30"/>
      <c r="C543" s="31"/>
      <c r="D543" s="33"/>
      <c r="E543" s="33"/>
      <c r="F543" s="32"/>
      <c r="G543" s="34"/>
    </row>
    <row r="544" spans="2:7" ht="45" x14ac:dyDescent="0.25">
      <c r="B544" s="175" t="s">
        <v>498</v>
      </c>
      <c r="C544" s="42" t="s">
        <v>499</v>
      </c>
      <c r="D544" s="55"/>
      <c r="E544" s="64"/>
      <c r="F544" s="94"/>
      <c r="G544" s="59">
        <f>SUM(G562+G603+G645+G545)</f>
        <v>223532</v>
      </c>
    </row>
    <row r="545" spans="2:7" x14ac:dyDescent="0.25">
      <c r="B545" s="166" t="s">
        <v>172</v>
      </c>
      <c r="C545" s="42" t="s">
        <v>499</v>
      </c>
      <c r="D545" s="167" t="s">
        <v>173</v>
      </c>
      <c r="E545" s="64"/>
      <c r="F545" s="94"/>
      <c r="G545" s="59">
        <f>G546</f>
        <v>1391</v>
      </c>
    </row>
    <row r="546" spans="2:7" x14ac:dyDescent="0.25">
      <c r="B546" s="107" t="s">
        <v>174</v>
      </c>
      <c r="C546" s="42" t="s">
        <v>499</v>
      </c>
      <c r="D546" s="155" t="s">
        <v>175</v>
      </c>
      <c r="E546" s="64"/>
      <c r="F546" s="94"/>
      <c r="G546" s="59">
        <f>G547+G552+G557</f>
        <v>1391</v>
      </c>
    </row>
    <row r="547" spans="2:7" ht="30" x14ac:dyDescent="0.25">
      <c r="B547" s="69" t="s">
        <v>500</v>
      </c>
      <c r="C547" s="49" t="s">
        <v>499</v>
      </c>
      <c r="D547" s="47" t="s">
        <v>175</v>
      </c>
      <c r="E547" s="116" t="s">
        <v>501</v>
      </c>
      <c r="F547" s="116"/>
      <c r="G547" s="116">
        <f>G548</f>
        <v>885</v>
      </c>
    </row>
    <row r="548" spans="2:7" ht="30" x14ac:dyDescent="0.25">
      <c r="B548" s="171" t="s">
        <v>502</v>
      </c>
      <c r="C548" s="49" t="s">
        <v>499</v>
      </c>
      <c r="D548" s="47" t="s">
        <v>175</v>
      </c>
      <c r="E548" s="116" t="s">
        <v>503</v>
      </c>
      <c r="F548" s="116"/>
      <c r="G548" s="116">
        <f>G549</f>
        <v>885</v>
      </c>
    </row>
    <row r="549" spans="2:7" x14ac:dyDescent="0.25">
      <c r="B549" s="176" t="s">
        <v>504</v>
      </c>
      <c r="C549" s="49" t="s">
        <v>499</v>
      </c>
      <c r="D549" s="47" t="s">
        <v>175</v>
      </c>
      <c r="E549" s="130" t="s">
        <v>505</v>
      </c>
      <c r="F549" s="129"/>
      <c r="G549" s="116">
        <f>G550</f>
        <v>885</v>
      </c>
    </row>
    <row r="550" spans="2:7" ht="30" x14ac:dyDescent="0.25">
      <c r="B550" s="131" t="s">
        <v>354</v>
      </c>
      <c r="C550" s="54" t="s">
        <v>499</v>
      </c>
      <c r="D550" s="55" t="s">
        <v>175</v>
      </c>
      <c r="E550" s="132" t="s">
        <v>505</v>
      </c>
      <c r="F550" s="117">
        <v>600</v>
      </c>
      <c r="G550" s="117">
        <f>G551</f>
        <v>885</v>
      </c>
    </row>
    <row r="551" spans="2:7" x14ac:dyDescent="0.25">
      <c r="B551" s="131" t="s">
        <v>184</v>
      </c>
      <c r="C551" s="54" t="s">
        <v>499</v>
      </c>
      <c r="D551" s="55" t="s">
        <v>175</v>
      </c>
      <c r="E551" s="132" t="s">
        <v>505</v>
      </c>
      <c r="F551" s="117">
        <v>620</v>
      </c>
      <c r="G551" s="117">
        <v>885</v>
      </c>
    </row>
    <row r="552" spans="2:7" ht="45" x14ac:dyDescent="0.25">
      <c r="B552" s="114" t="s">
        <v>506</v>
      </c>
      <c r="C552" s="49" t="s">
        <v>499</v>
      </c>
      <c r="D552" s="47" t="s">
        <v>175</v>
      </c>
      <c r="E552" s="116" t="s">
        <v>507</v>
      </c>
      <c r="F552" s="116"/>
      <c r="G552" s="116">
        <f>G553</f>
        <v>285</v>
      </c>
    </row>
    <row r="553" spans="2:7" ht="30" x14ac:dyDescent="0.25">
      <c r="B553" s="62" t="s">
        <v>502</v>
      </c>
      <c r="C553" s="49" t="s">
        <v>499</v>
      </c>
      <c r="D553" s="47" t="s">
        <v>175</v>
      </c>
      <c r="E553" s="130" t="s">
        <v>508</v>
      </c>
      <c r="F553" s="116"/>
      <c r="G553" s="116">
        <f>G554</f>
        <v>285</v>
      </c>
    </row>
    <row r="554" spans="2:7" x14ac:dyDescent="0.25">
      <c r="B554" s="176" t="s">
        <v>504</v>
      </c>
      <c r="C554" s="49" t="s">
        <v>499</v>
      </c>
      <c r="D554" s="47" t="s">
        <v>175</v>
      </c>
      <c r="E554" s="130" t="s">
        <v>509</v>
      </c>
      <c r="F554" s="117"/>
      <c r="G554" s="116">
        <f>G555</f>
        <v>285</v>
      </c>
    </row>
    <row r="555" spans="2:7" ht="30" x14ac:dyDescent="0.25">
      <c r="B555" s="131" t="s">
        <v>182</v>
      </c>
      <c r="C555" s="54" t="s">
        <v>499</v>
      </c>
      <c r="D555" s="55" t="s">
        <v>175</v>
      </c>
      <c r="E555" s="132" t="s">
        <v>509</v>
      </c>
      <c r="F555" s="117">
        <v>600</v>
      </c>
      <c r="G555" s="117">
        <f>G556</f>
        <v>285</v>
      </c>
    </row>
    <row r="556" spans="2:7" x14ac:dyDescent="0.25">
      <c r="B556" s="131" t="s">
        <v>184</v>
      </c>
      <c r="C556" s="54" t="s">
        <v>499</v>
      </c>
      <c r="D556" s="55" t="s">
        <v>175</v>
      </c>
      <c r="E556" s="132" t="s">
        <v>509</v>
      </c>
      <c r="F556" s="117">
        <v>620</v>
      </c>
      <c r="G556" s="117">
        <v>285</v>
      </c>
    </row>
    <row r="557" spans="2:7" ht="45" x14ac:dyDescent="0.25">
      <c r="B557" s="62" t="s">
        <v>510</v>
      </c>
      <c r="C557" s="49" t="s">
        <v>499</v>
      </c>
      <c r="D557" s="47" t="s">
        <v>175</v>
      </c>
      <c r="E557" s="116" t="s">
        <v>511</v>
      </c>
      <c r="F557" s="116"/>
      <c r="G557" s="116">
        <f>G558</f>
        <v>221</v>
      </c>
    </row>
    <row r="558" spans="2:7" ht="30" x14ac:dyDescent="0.25">
      <c r="B558" s="62" t="s">
        <v>512</v>
      </c>
      <c r="C558" s="49" t="s">
        <v>499</v>
      </c>
      <c r="D558" s="47" t="s">
        <v>175</v>
      </c>
      <c r="E558" s="130" t="s">
        <v>513</v>
      </c>
      <c r="F558" s="116"/>
      <c r="G558" s="116">
        <f>G559</f>
        <v>221</v>
      </c>
    </row>
    <row r="559" spans="2:7" x14ac:dyDescent="0.25">
      <c r="B559" s="176" t="s">
        <v>504</v>
      </c>
      <c r="C559" s="49" t="s">
        <v>499</v>
      </c>
      <c r="D559" s="47" t="s">
        <v>175</v>
      </c>
      <c r="E559" s="130" t="s">
        <v>514</v>
      </c>
      <c r="F559" s="130"/>
      <c r="G559" s="116">
        <f>G560</f>
        <v>221</v>
      </c>
    </row>
    <row r="560" spans="2:7" ht="30" x14ac:dyDescent="0.25">
      <c r="B560" s="131" t="s">
        <v>182</v>
      </c>
      <c r="C560" s="54" t="s">
        <v>499</v>
      </c>
      <c r="D560" s="55" t="s">
        <v>175</v>
      </c>
      <c r="E560" s="132" t="s">
        <v>514</v>
      </c>
      <c r="F560" s="132" t="s">
        <v>183</v>
      </c>
      <c r="G560" s="117">
        <f>G561</f>
        <v>221</v>
      </c>
    </row>
    <row r="561" spans="2:7" x14ac:dyDescent="0.25">
      <c r="B561" s="131" t="s">
        <v>184</v>
      </c>
      <c r="C561" s="54" t="s">
        <v>499</v>
      </c>
      <c r="D561" s="55" t="s">
        <v>175</v>
      </c>
      <c r="E561" s="132" t="s">
        <v>514</v>
      </c>
      <c r="F561" s="132" t="s">
        <v>185</v>
      </c>
      <c r="G561" s="117">
        <v>221</v>
      </c>
    </row>
    <row r="562" spans="2:7" x14ac:dyDescent="0.25">
      <c r="B562" s="35" t="s">
        <v>344</v>
      </c>
      <c r="C562" s="26" t="s">
        <v>499</v>
      </c>
      <c r="D562" s="170" t="s">
        <v>345</v>
      </c>
      <c r="E562" s="39"/>
      <c r="F562" s="39"/>
      <c r="G562" s="39">
        <f>SUM(G563+G581+G587)</f>
        <v>43341</v>
      </c>
    </row>
    <row r="563" spans="2:7" x14ac:dyDescent="0.25">
      <c r="B563" s="107" t="s">
        <v>515</v>
      </c>
      <c r="C563" s="26" t="s">
        <v>499</v>
      </c>
      <c r="D563" s="43" t="s">
        <v>516</v>
      </c>
      <c r="E563" s="86"/>
      <c r="F563" s="86"/>
      <c r="G563" s="86">
        <f>SUM(G564+G569)</f>
        <v>41807</v>
      </c>
    </row>
    <row r="564" spans="2:7" ht="30" x14ac:dyDescent="0.25">
      <c r="B564" s="69" t="s">
        <v>500</v>
      </c>
      <c r="C564" s="46" t="s">
        <v>499</v>
      </c>
      <c r="D564" s="47" t="s">
        <v>516</v>
      </c>
      <c r="E564" s="61" t="s">
        <v>501</v>
      </c>
      <c r="F564" s="61"/>
      <c r="G564" s="61">
        <f>G565</f>
        <v>13846</v>
      </c>
    </row>
    <row r="565" spans="2:7" ht="30" x14ac:dyDescent="0.25">
      <c r="B565" s="62" t="s">
        <v>517</v>
      </c>
      <c r="C565" s="46" t="s">
        <v>499</v>
      </c>
      <c r="D565" s="47" t="s">
        <v>516</v>
      </c>
      <c r="E565" s="61" t="s">
        <v>518</v>
      </c>
      <c r="F565" s="61"/>
      <c r="G565" s="61">
        <f>G566</f>
        <v>13846</v>
      </c>
    </row>
    <row r="566" spans="2:7" ht="30" x14ac:dyDescent="0.25">
      <c r="B566" s="125" t="s">
        <v>519</v>
      </c>
      <c r="C566" s="46" t="s">
        <v>499</v>
      </c>
      <c r="D566" s="47" t="s">
        <v>516</v>
      </c>
      <c r="E566" s="61" t="s">
        <v>520</v>
      </c>
      <c r="F566" s="61"/>
      <c r="G566" s="61">
        <f>G567</f>
        <v>13846</v>
      </c>
    </row>
    <row r="567" spans="2:7" ht="30" x14ac:dyDescent="0.25">
      <c r="B567" s="53" t="s">
        <v>354</v>
      </c>
      <c r="C567" s="57" t="s">
        <v>499</v>
      </c>
      <c r="D567" s="55" t="s">
        <v>516</v>
      </c>
      <c r="E567" s="64" t="s">
        <v>520</v>
      </c>
      <c r="F567" s="64">
        <v>600</v>
      </c>
      <c r="G567" s="64">
        <f>G568</f>
        <v>13846</v>
      </c>
    </row>
    <row r="568" spans="2:7" x14ac:dyDescent="0.25">
      <c r="B568" s="53" t="s">
        <v>375</v>
      </c>
      <c r="C568" s="57" t="s">
        <v>499</v>
      </c>
      <c r="D568" s="55" t="s">
        <v>516</v>
      </c>
      <c r="E568" s="64" t="s">
        <v>520</v>
      </c>
      <c r="F568" s="64">
        <v>620</v>
      </c>
      <c r="G568" s="64">
        <v>13846</v>
      </c>
    </row>
    <row r="569" spans="2:7" ht="45" x14ac:dyDescent="0.25">
      <c r="B569" s="114" t="s">
        <v>506</v>
      </c>
      <c r="C569" s="57" t="s">
        <v>499</v>
      </c>
      <c r="D569" s="47" t="s">
        <v>516</v>
      </c>
      <c r="E569" s="61" t="s">
        <v>507</v>
      </c>
      <c r="F569" s="61"/>
      <c r="G569" s="61">
        <f>G570+G577</f>
        <v>27961</v>
      </c>
    </row>
    <row r="570" spans="2:7" ht="30" x14ac:dyDescent="0.25">
      <c r="B570" s="114" t="s">
        <v>521</v>
      </c>
      <c r="C570" s="46" t="s">
        <v>499</v>
      </c>
      <c r="D570" s="47" t="s">
        <v>516</v>
      </c>
      <c r="E570" s="61" t="s">
        <v>522</v>
      </c>
      <c r="F570" s="61"/>
      <c r="G570" s="61">
        <f>G571+G574</f>
        <v>18497</v>
      </c>
    </row>
    <row r="571" spans="2:7" ht="30" x14ac:dyDescent="0.25">
      <c r="B571" s="114" t="s">
        <v>523</v>
      </c>
      <c r="C571" s="46" t="s">
        <v>499</v>
      </c>
      <c r="D571" s="47" t="s">
        <v>516</v>
      </c>
      <c r="E571" s="61" t="s">
        <v>524</v>
      </c>
      <c r="F571" s="61"/>
      <c r="G571" s="61">
        <f>G572</f>
        <v>15186</v>
      </c>
    </row>
    <row r="572" spans="2:7" ht="30" x14ac:dyDescent="0.25">
      <c r="B572" s="53" t="s">
        <v>354</v>
      </c>
      <c r="C572" s="57" t="s">
        <v>499</v>
      </c>
      <c r="D572" s="55" t="s">
        <v>516</v>
      </c>
      <c r="E572" s="64" t="s">
        <v>524</v>
      </c>
      <c r="F572" s="64">
        <v>600</v>
      </c>
      <c r="G572" s="64">
        <f>G573</f>
        <v>15186</v>
      </c>
    </row>
    <row r="573" spans="2:7" x14ac:dyDescent="0.25">
      <c r="B573" s="53" t="s">
        <v>375</v>
      </c>
      <c r="C573" s="57" t="s">
        <v>499</v>
      </c>
      <c r="D573" s="55" t="s">
        <v>516</v>
      </c>
      <c r="E573" s="64" t="s">
        <v>524</v>
      </c>
      <c r="F573" s="64">
        <v>620</v>
      </c>
      <c r="G573" s="64">
        <v>15186</v>
      </c>
    </row>
    <row r="574" spans="2:7" ht="30" x14ac:dyDescent="0.25">
      <c r="B574" s="62" t="s">
        <v>525</v>
      </c>
      <c r="C574" s="46" t="s">
        <v>499</v>
      </c>
      <c r="D574" s="47" t="s">
        <v>516</v>
      </c>
      <c r="E574" s="61" t="s">
        <v>526</v>
      </c>
      <c r="F574" s="61"/>
      <c r="G574" s="61">
        <f>G575</f>
        <v>3311</v>
      </c>
    </row>
    <row r="575" spans="2:7" s="4" customFormat="1" ht="30" x14ac:dyDescent="0.25">
      <c r="B575" s="53" t="s">
        <v>354</v>
      </c>
      <c r="C575" s="57" t="s">
        <v>499</v>
      </c>
      <c r="D575" s="55" t="s">
        <v>516</v>
      </c>
      <c r="E575" s="64" t="s">
        <v>526</v>
      </c>
      <c r="F575" s="64">
        <v>600</v>
      </c>
      <c r="G575" s="64">
        <f>G576</f>
        <v>3311</v>
      </c>
    </row>
    <row r="576" spans="2:7" x14ac:dyDescent="0.25">
      <c r="B576" s="53" t="s">
        <v>375</v>
      </c>
      <c r="C576" s="57" t="s">
        <v>499</v>
      </c>
      <c r="D576" s="55" t="s">
        <v>516</v>
      </c>
      <c r="E576" s="64" t="s">
        <v>526</v>
      </c>
      <c r="F576" s="64">
        <v>620</v>
      </c>
      <c r="G576" s="64">
        <v>3311</v>
      </c>
    </row>
    <row r="577" spans="2:7" ht="30" x14ac:dyDescent="0.25">
      <c r="B577" s="62" t="s">
        <v>527</v>
      </c>
      <c r="C577" s="46" t="s">
        <v>499</v>
      </c>
      <c r="D577" s="47" t="s">
        <v>516</v>
      </c>
      <c r="E577" s="61" t="s">
        <v>528</v>
      </c>
      <c r="F577" s="61"/>
      <c r="G577" s="61">
        <f>G578</f>
        <v>9464</v>
      </c>
    </row>
    <row r="578" spans="2:7" ht="30" x14ac:dyDescent="0.25">
      <c r="B578" s="62" t="s">
        <v>529</v>
      </c>
      <c r="C578" s="46" t="s">
        <v>499</v>
      </c>
      <c r="D578" s="47" t="s">
        <v>516</v>
      </c>
      <c r="E578" s="61" t="s">
        <v>530</v>
      </c>
      <c r="F578" s="61"/>
      <c r="G578" s="61">
        <f>G579</f>
        <v>9464</v>
      </c>
    </row>
    <row r="579" spans="2:7" ht="30" x14ac:dyDescent="0.25">
      <c r="B579" s="53" t="s">
        <v>354</v>
      </c>
      <c r="C579" s="57" t="s">
        <v>499</v>
      </c>
      <c r="D579" s="55" t="s">
        <v>516</v>
      </c>
      <c r="E579" s="64" t="s">
        <v>530</v>
      </c>
      <c r="F579" s="64">
        <v>600</v>
      </c>
      <c r="G579" s="64">
        <f>G580</f>
        <v>9464</v>
      </c>
    </row>
    <row r="580" spans="2:7" x14ac:dyDescent="0.25">
      <c r="B580" s="53" t="s">
        <v>375</v>
      </c>
      <c r="C580" s="57" t="s">
        <v>499</v>
      </c>
      <c r="D580" s="55" t="s">
        <v>516</v>
      </c>
      <c r="E580" s="64" t="s">
        <v>530</v>
      </c>
      <c r="F580" s="64">
        <v>620</v>
      </c>
      <c r="G580" s="64">
        <v>9464</v>
      </c>
    </row>
    <row r="581" spans="2:7" x14ac:dyDescent="0.25">
      <c r="B581" s="107" t="s">
        <v>346</v>
      </c>
      <c r="C581" s="26" t="s">
        <v>499</v>
      </c>
      <c r="D581" s="43" t="s">
        <v>347</v>
      </c>
      <c r="E581" s="59"/>
      <c r="F581" s="86"/>
      <c r="G581" s="86">
        <f>SUM(G582)</f>
        <v>1213</v>
      </c>
    </row>
    <row r="582" spans="2:7" ht="45" x14ac:dyDescent="0.25">
      <c r="B582" s="114" t="s">
        <v>506</v>
      </c>
      <c r="C582" s="46" t="s">
        <v>499</v>
      </c>
      <c r="D582" s="47" t="s">
        <v>347</v>
      </c>
      <c r="E582" s="61" t="s">
        <v>507</v>
      </c>
      <c r="F582" s="61"/>
      <c r="G582" s="61">
        <f>SUM(G583)</f>
        <v>1213</v>
      </c>
    </row>
    <row r="583" spans="2:7" ht="30" x14ac:dyDescent="0.25">
      <c r="B583" s="62" t="s">
        <v>531</v>
      </c>
      <c r="C583" s="46" t="s">
        <v>499</v>
      </c>
      <c r="D583" s="47" t="s">
        <v>347</v>
      </c>
      <c r="E583" s="61" t="s">
        <v>532</v>
      </c>
      <c r="F583" s="61"/>
      <c r="G583" s="61">
        <f>G584</f>
        <v>1213</v>
      </c>
    </row>
    <row r="584" spans="2:7" x14ac:dyDescent="0.25">
      <c r="B584" s="70" t="s">
        <v>533</v>
      </c>
      <c r="C584" s="46" t="s">
        <v>499</v>
      </c>
      <c r="D584" s="47" t="s">
        <v>347</v>
      </c>
      <c r="E584" s="61" t="s">
        <v>534</v>
      </c>
      <c r="F584" s="61"/>
      <c r="G584" s="61">
        <f>G585</f>
        <v>1213</v>
      </c>
    </row>
    <row r="585" spans="2:7" ht="30" x14ac:dyDescent="0.25">
      <c r="B585" s="53" t="s">
        <v>354</v>
      </c>
      <c r="C585" s="57" t="s">
        <v>499</v>
      </c>
      <c r="D585" s="55" t="s">
        <v>347</v>
      </c>
      <c r="E585" s="64" t="s">
        <v>534</v>
      </c>
      <c r="F585" s="64">
        <v>600</v>
      </c>
      <c r="G585" s="64">
        <f>G586</f>
        <v>1213</v>
      </c>
    </row>
    <row r="586" spans="2:7" x14ac:dyDescent="0.25">
      <c r="B586" s="53" t="s">
        <v>375</v>
      </c>
      <c r="C586" s="57" t="s">
        <v>499</v>
      </c>
      <c r="D586" s="55" t="s">
        <v>347</v>
      </c>
      <c r="E586" s="64" t="s">
        <v>534</v>
      </c>
      <c r="F586" s="64">
        <v>620</v>
      </c>
      <c r="G586" s="64">
        <v>1213</v>
      </c>
    </row>
    <row r="587" spans="2:7" s="4" customFormat="1" x14ac:dyDescent="0.25">
      <c r="B587" s="107" t="s">
        <v>468</v>
      </c>
      <c r="C587" s="26" t="s">
        <v>499</v>
      </c>
      <c r="D587" s="43" t="s">
        <v>469</v>
      </c>
      <c r="E587" s="59"/>
      <c r="F587" s="86"/>
      <c r="G587" s="86">
        <f>G588+G593+G598</f>
        <v>321</v>
      </c>
    </row>
    <row r="588" spans="2:7" s="4" customFormat="1" ht="30" x14ac:dyDescent="0.25">
      <c r="B588" s="69" t="s">
        <v>500</v>
      </c>
      <c r="C588" s="46" t="s">
        <v>499</v>
      </c>
      <c r="D588" s="47" t="s">
        <v>469</v>
      </c>
      <c r="E588" s="61" t="s">
        <v>501</v>
      </c>
      <c r="F588" s="61"/>
      <c r="G588" s="61">
        <f>G589</f>
        <v>109</v>
      </c>
    </row>
    <row r="589" spans="2:7" s="4" customFormat="1" ht="30" x14ac:dyDescent="0.25">
      <c r="B589" s="171" t="s">
        <v>502</v>
      </c>
      <c r="C589" s="46" t="s">
        <v>499</v>
      </c>
      <c r="D589" s="47" t="s">
        <v>469</v>
      </c>
      <c r="E589" s="61" t="s">
        <v>503</v>
      </c>
      <c r="F589" s="61"/>
      <c r="G589" s="61">
        <f>G590</f>
        <v>109</v>
      </c>
    </row>
    <row r="590" spans="2:7" s="4" customFormat="1" x14ac:dyDescent="0.25">
      <c r="B590" s="88" t="s">
        <v>484</v>
      </c>
      <c r="C590" s="46" t="s">
        <v>499</v>
      </c>
      <c r="D590" s="92" t="s">
        <v>469</v>
      </c>
      <c r="E590" s="61" t="s">
        <v>535</v>
      </c>
      <c r="F590" s="65"/>
      <c r="G590" s="65">
        <f>G591</f>
        <v>109</v>
      </c>
    </row>
    <row r="591" spans="2:7" s="4" customFormat="1" ht="30" x14ac:dyDescent="0.25">
      <c r="B591" s="53" t="s">
        <v>354</v>
      </c>
      <c r="C591" s="57" t="s">
        <v>499</v>
      </c>
      <c r="D591" s="57" t="s">
        <v>469</v>
      </c>
      <c r="E591" s="122" t="s">
        <v>535</v>
      </c>
      <c r="F591" s="122">
        <v>600</v>
      </c>
      <c r="G591" s="122">
        <f>G592</f>
        <v>109</v>
      </c>
    </row>
    <row r="592" spans="2:7" s="4" customFormat="1" x14ac:dyDescent="0.25">
      <c r="B592" s="53" t="s">
        <v>375</v>
      </c>
      <c r="C592" s="57" t="s">
        <v>499</v>
      </c>
      <c r="D592" s="57" t="s">
        <v>469</v>
      </c>
      <c r="E592" s="122" t="s">
        <v>535</v>
      </c>
      <c r="F592" s="122">
        <v>620</v>
      </c>
      <c r="G592" s="122">
        <v>109</v>
      </c>
    </row>
    <row r="593" spans="2:7" s="4" customFormat="1" ht="45" x14ac:dyDescent="0.25">
      <c r="B593" s="114" t="s">
        <v>506</v>
      </c>
      <c r="C593" s="46" t="s">
        <v>499</v>
      </c>
      <c r="D593" s="46" t="s">
        <v>469</v>
      </c>
      <c r="E593" s="61" t="s">
        <v>507</v>
      </c>
      <c r="F593" s="122"/>
      <c r="G593" s="113">
        <f>G594</f>
        <v>125</v>
      </c>
    </row>
    <row r="594" spans="2:7" s="4" customFormat="1" ht="30" x14ac:dyDescent="0.25">
      <c r="B594" s="62" t="s">
        <v>502</v>
      </c>
      <c r="C594" s="46" t="s">
        <v>499</v>
      </c>
      <c r="D594" s="46" t="s">
        <v>469</v>
      </c>
      <c r="E594" s="61" t="s">
        <v>508</v>
      </c>
      <c r="F594" s="122"/>
      <c r="G594" s="113">
        <f>G595</f>
        <v>125</v>
      </c>
    </row>
    <row r="595" spans="2:7" s="4" customFormat="1" x14ac:dyDescent="0.25">
      <c r="B595" s="88" t="s">
        <v>484</v>
      </c>
      <c r="C595" s="46" t="s">
        <v>499</v>
      </c>
      <c r="D595" s="46" t="s">
        <v>469</v>
      </c>
      <c r="E595" s="61" t="s">
        <v>536</v>
      </c>
      <c r="F595" s="122"/>
      <c r="G595" s="113">
        <f>G596</f>
        <v>125</v>
      </c>
    </row>
    <row r="596" spans="2:7" s="4" customFormat="1" ht="30" x14ac:dyDescent="0.25">
      <c r="B596" s="53" t="s">
        <v>354</v>
      </c>
      <c r="C596" s="57" t="s">
        <v>499</v>
      </c>
      <c r="D596" s="57" t="s">
        <v>469</v>
      </c>
      <c r="E596" s="64" t="s">
        <v>536</v>
      </c>
      <c r="F596" s="122">
        <v>600</v>
      </c>
      <c r="G596" s="122">
        <f>G597</f>
        <v>125</v>
      </c>
    </row>
    <row r="597" spans="2:7" s="4" customFormat="1" x14ac:dyDescent="0.25">
      <c r="B597" s="53" t="s">
        <v>375</v>
      </c>
      <c r="C597" s="57" t="s">
        <v>499</v>
      </c>
      <c r="D597" s="57" t="s">
        <v>469</v>
      </c>
      <c r="E597" s="64" t="s">
        <v>536</v>
      </c>
      <c r="F597" s="122">
        <v>620</v>
      </c>
      <c r="G597" s="122">
        <v>125</v>
      </c>
    </row>
    <row r="598" spans="2:7" s="4" customFormat="1" ht="45" x14ac:dyDescent="0.25">
      <c r="B598" s="62" t="s">
        <v>510</v>
      </c>
      <c r="C598" s="46" t="s">
        <v>499</v>
      </c>
      <c r="D598" s="46" t="s">
        <v>469</v>
      </c>
      <c r="E598" s="61" t="s">
        <v>511</v>
      </c>
      <c r="F598" s="89"/>
      <c r="G598" s="113">
        <f>G599</f>
        <v>87</v>
      </c>
    </row>
    <row r="599" spans="2:7" s="4" customFormat="1" ht="30" x14ac:dyDescent="0.25">
      <c r="B599" s="62" t="s">
        <v>512</v>
      </c>
      <c r="C599" s="46" t="s">
        <v>499</v>
      </c>
      <c r="D599" s="46" t="s">
        <v>469</v>
      </c>
      <c r="E599" s="61" t="s">
        <v>513</v>
      </c>
      <c r="F599" s="89"/>
      <c r="G599" s="113">
        <f>G600</f>
        <v>87</v>
      </c>
    </row>
    <row r="600" spans="2:7" x14ac:dyDescent="0.25">
      <c r="B600" s="88" t="s">
        <v>484</v>
      </c>
      <c r="C600" s="46" t="s">
        <v>499</v>
      </c>
      <c r="D600" s="57" t="s">
        <v>469</v>
      </c>
      <c r="E600" s="61" t="s">
        <v>537</v>
      </c>
      <c r="F600" s="89"/>
      <c r="G600" s="113">
        <f>G601</f>
        <v>87</v>
      </c>
    </row>
    <row r="601" spans="2:7" ht="30" x14ac:dyDescent="0.25">
      <c r="B601" s="53" t="s">
        <v>354</v>
      </c>
      <c r="C601" s="57" t="s">
        <v>499</v>
      </c>
      <c r="D601" s="57" t="s">
        <v>469</v>
      </c>
      <c r="E601" s="64" t="s">
        <v>537</v>
      </c>
      <c r="F601" s="122">
        <v>600</v>
      </c>
      <c r="G601" s="122">
        <f>G602</f>
        <v>87</v>
      </c>
    </row>
    <row r="602" spans="2:7" x14ac:dyDescent="0.25">
      <c r="B602" s="53" t="s">
        <v>375</v>
      </c>
      <c r="C602" s="57" t="s">
        <v>499</v>
      </c>
      <c r="D602" s="57" t="s">
        <v>469</v>
      </c>
      <c r="E602" s="64" t="s">
        <v>537</v>
      </c>
      <c r="F602" s="122">
        <v>620</v>
      </c>
      <c r="G602" s="122">
        <v>87</v>
      </c>
    </row>
    <row r="603" spans="2:7" x14ac:dyDescent="0.25">
      <c r="B603" s="35" t="s">
        <v>356</v>
      </c>
      <c r="C603" s="36" t="s">
        <v>499</v>
      </c>
      <c r="D603" s="37" t="s">
        <v>357</v>
      </c>
      <c r="E603" s="38"/>
      <c r="F603" s="39"/>
      <c r="G603" s="39">
        <f>G604+G632</f>
        <v>131261</v>
      </c>
    </row>
    <row r="604" spans="2:7" x14ac:dyDescent="0.25">
      <c r="B604" s="107" t="s">
        <v>358</v>
      </c>
      <c r="C604" s="26" t="s">
        <v>499</v>
      </c>
      <c r="D604" s="43" t="s">
        <v>359</v>
      </c>
      <c r="E604" s="59"/>
      <c r="F604" s="86"/>
      <c r="G604" s="86">
        <f>G605</f>
        <v>127875</v>
      </c>
    </row>
    <row r="605" spans="2:7" ht="30" x14ac:dyDescent="0.25">
      <c r="B605" s="69" t="s">
        <v>500</v>
      </c>
      <c r="C605" s="46" t="s">
        <v>499</v>
      </c>
      <c r="D605" s="47" t="s">
        <v>359</v>
      </c>
      <c r="E605" s="61" t="s">
        <v>501</v>
      </c>
      <c r="F605" s="61"/>
      <c r="G605" s="61">
        <f>G606+G619</f>
        <v>127875</v>
      </c>
    </row>
    <row r="606" spans="2:7" ht="45" x14ac:dyDescent="0.25">
      <c r="B606" s="62" t="s">
        <v>538</v>
      </c>
      <c r="C606" s="46" t="s">
        <v>499</v>
      </c>
      <c r="D606" s="47" t="s">
        <v>359</v>
      </c>
      <c r="E606" s="61" t="s">
        <v>539</v>
      </c>
      <c r="F606" s="61"/>
      <c r="G606" s="61">
        <f>G607+G610+G613+G616</f>
        <v>36871</v>
      </c>
    </row>
    <row r="607" spans="2:7" x14ac:dyDescent="0.25">
      <c r="B607" s="70" t="s">
        <v>540</v>
      </c>
      <c r="C607" s="46" t="s">
        <v>499</v>
      </c>
      <c r="D607" s="47" t="s">
        <v>359</v>
      </c>
      <c r="E607" s="61" t="s">
        <v>541</v>
      </c>
      <c r="F607" s="61"/>
      <c r="G607" s="61">
        <f>G608</f>
        <v>36166</v>
      </c>
    </row>
    <row r="608" spans="2:7" ht="30" x14ac:dyDescent="0.25">
      <c r="B608" s="53" t="s">
        <v>354</v>
      </c>
      <c r="C608" s="57" t="s">
        <v>499</v>
      </c>
      <c r="D608" s="55" t="s">
        <v>359</v>
      </c>
      <c r="E608" s="64" t="s">
        <v>541</v>
      </c>
      <c r="F608" s="64">
        <v>600</v>
      </c>
      <c r="G608" s="64">
        <f>G609</f>
        <v>36166</v>
      </c>
    </row>
    <row r="609" spans="2:7" x14ac:dyDescent="0.25">
      <c r="B609" s="53" t="s">
        <v>375</v>
      </c>
      <c r="C609" s="57" t="s">
        <v>499</v>
      </c>
      <c r="D609" s="55" t="s">
        <v>359</v>
      </c>
      <c r="E609" s="64" t="s">
        <v>541</v>
      </c>
      <c r="F609" s="64">
        <v>620</v>
      </c>
      <c r="G609" s="64">
        <v>36166</v>
      </c>
    </row>
    <row r="610" spans="2:7" ht="30" x14ac:dyDescent="0.25">
      <c r="B610" s="62" t="s">
        <v>542</v>
      </c>
      <c r="C610" s="46" t="s">
        <v>499</v>
      </c>
      <c r="D610" s="47" t="s">
        <v>359</v>
      </c>
      <c r="E610" s="61" t="s">
        <v>543</v>
      </c>
      <c r="F610" s="61"/>
      <c r="G610" s="61">
        <f>G611</f>
        <v>213</v>
      </c>
    </row>
    <row r="611" spans="2:7" ht="30" x14ac:dyDescent="0.25">
      <c r="B611" s="53" t="s">
        <v>354</v>
      </c>
      <c r="C611" s="57" t="s">
        <v>499</v>
      </c>
      <c r="D611" s="55" t="s">
        <v>359</v>
      </c>
      <c r="E611" s="64" t="s">
        <v>543</v>
      </c>
      <c r="F611" s="64">
        <v>600</v>
      </c>
      <c r="G611" s="64">
        <f>G612</f>
        <v>213</v>
      </c>
    </row>
    <row r="612" spans="2:7" x14ac:dyDescent="0.25">
      <c r="B612" s="53" t="s">
        <v>375</v>
      </c>
      <c r="C612" s="57" t="s">
        <v>499</v>
      </c>
      <c r="D612" s="55" t="s">
        <v>359</v>
      </c>
      <c r="E612" s="64" t="s">
        <v>543</v>
      </c>
      <c r="F612" s="64">
        <v>620</v>
      </c>
      <c r="G612" s="64">
        <v>213</v>
      </c>
    </row>
    <row r="613" spans="2:7" ht="30" x14ac:dyDescent="0.25">
      <c r="B613" s="141" t="s">
        <v>544</v>
      </c>
      <c r="C613" s="46" t="s">
        <v>499</v>
      </c>
      <c r="D613" s="77" t="s">
        <v>359</v>
      </c>
      <c r="E613" s="79" t="s">
        <v>545</v>
      </c>
      <c r="F613" s="79"/>
      <c r="G613" s="79">
        <f>G614</f>
        <v>442</v>
      </c>
    </row>
    <row r="614" spans="2:7" ht="30" x14ac:dyDescent="0.25">
      <c r="B614" s="120" t="s">
        <v>354</v>
      </c>
      <c r="C614" s="57" t="s">
        <v>499</v>
      </c>
      <c r="D614" s="81" t="s">
        <v>359</v>
      </c>
      <c r="E614" s="83" t="s">
        <v>545</v>
      </c>
      <c r="F614" s="83">
        <v>600</v>
      </c>
      <c r="G614" s="83">
        <f>G615</f>
        <v>442</v>
      </c>
    </row>
    <row r="615" spans="2:7" x14ac:dyDescent="0.25">
      <c r="B615" s="120" t="s">
        <v>375</v>
      </c>
      <c r="C615" s="57" t="s">
        <v>499</v>
      </c>
      <c r="D615" s="81" t="s">
        <v>359</v>
      </c>
      <c r="E615" s="83" t="s">
        <v>545</v>
      </c>
      <c r="F615" s="83">
        <v>620</v>
      </c>
      <c r="G615" s="83">
        <v>442</v>
      </c>
    </row>
    <row r="616" spans="2:7" ht="30" x14ac:dyDescent="0.25">
      <c r="B616" s="141" t="s">
        <v>546</v>
      </c>
      <c r="C616" s="46" t="s">
        <v>499</v>
      </c>
      <c r="D616" s="77" t="s">
        <v>359</v>
      </c>
      <c r="E616" s="79" t="s">
        <v>547</v>
      </c>
      <c r="F616" s="79"/>
      <c r="G616" s="79">
        <f>G617</f>
        <v>50</v>
      </c>
    </row>
    <row r="617" spans="2:7" ht="30" x14ac:dyDescent="0.25">
      <c r="B617" s="120" t="s">
        <v>354</v>
      </c>
      <c r="C617" s="57" t="s">
        <v>499</v>
      </c>
      <c r="D617" s="81" t="s">
        <v>359</v>
      </c>
      <c r="E617" s="83" t="s">
        <v>547</v>
      </c>
      <c r="F617" s="83">
        <v>600</v>
      </c>
      <c r="G617" s="83">
        <f>G618</f>
        <v>50</v>
      </c>
    </row>
    <row r="618" spans="2:7" x14ac:dyDescent="0.25">
      <c r="B618" s="120" t="s">
        <v>375</v>
      </c>
      <c r="C618" s="57" t="s">
        <v>499</v>
      </c>
      <c r="D618" s="81" t="s">
        <v>359</v>
      </c>
      <c r="E618" s="83" t="s">
        <v>547</v>
      </c>
      <c r="F618" s="83">
        <v>620</v>
      </c>
      <c r="G618" s="83">
        <v>50</v>
      </c>
    </row>
    <row r="619" spans="2:7" ht="65.650000000000006" customHeight="1" x14ac:dyDescent="0.25">
      <c r="B619" s="69" t="s">
        <v>548</v>
      </c>
      <c r="C619" s="46" t="s">
        <v>499</v>
      </c>
      <c r="D619" s="47" t="s">
        <v>359</v>
      </c>
      <c r="E619" s="61" t="s">
        <v>549</v>
      </c>
      <c r="F619" s="61"/>
      <c r="G619" s="61">
        <f>G623+G626+G629+G620</f>
        <v>91004</v>
      </c>
    </row>
    <row r="620" spans="2:7" ht="69.400000000000006" customHeight="1" x14ac:dyDescent="0.25">
      <c r="B620" s="141" t="s">
        <v>550</v>
      </c>
      <c r="C620" s="46" t="s">
        <v>499</v>
      </c>
      <c r="D620" s="77" t="s">
        <v>359</v>
      </c>
      <c r="E620" s="177" t="s">
        <v>551</v>
      </c>
      <c r="F620" s="177"/>
      <c r="G620" s="177">
        <f>G621</f>
        <v>200</v>
      </c>
    </row>
    <row r="621" spans="2:7" ht="36.6" customHeight="1" x14ac:dyDescent="0.25">
      <c r="B621" s="120" t="s">
        <v>354</v>
      </c>
      <c r="C621" s="57" t="s">
        <v>499</v>
      </c>
      <c r="D621" s="81" t="s">
        <v>359</v>
      </c>
      <c r="E621" s="178" t="s">
        <v>551</v>
      </c>
      <c r="F621" s="178">
        <v>600</v>
      </c>
      <c r="G621" s="178">
        <f>G622</f>
        <v>200</v>
      </c>
    </row>
    <row r="622" spans="2:7" ht="27.6" customHeight="1" x14ac:dyDescent="0.25">
      <c r="B622" s="120" t="s">
        <v>375</v>
      </c>
      <c r="C622" s="57" t="s">
        <v>499</v>
      </c>
      <c r="D622" s="81" t="s">
        <v>359</v>
      </c>
      <c r="E622" s="178" t="s">
        <v>551</v>
      </c>
      <c r="F622" s="178">
        <v>620</v>
      </c>
      <c r="G622" s="178">
        <v>200</v>
      </c>
    </row>
    <row r="623" spans="2:7" x14ac:dyDescent="0.25">
      <c r="B623" s="88" t="s">
        <v>540</v>
      </c>
      <c r="C623" s="46" t="s">
        <v>499</v>
      </c>
      <c r="D623" s="47" t="s">
        <v>359</v>
      </c>
      <c r="E623" s="61" t="s">
        <v>552</v>
      </c>
      <c r="F623" s="61"/>
      <c r="G623" s="61">
        <f>G624</f>
        <v>90262</v>
      </c>
    </row>
    <row r="624" spans="2:7" ht="30" x14ac:dyDescent="0.25">
      <c r="B624" s="53" t="s">
        <v>354</v>
      </c>
      <c r="C624" s="57" t="s">
        <v>499</v>
      </c>
      <c r="D624" s="55" t="s">
        <v>359</v>
      </c>
      <c r="E624" s="64" t="s">
        <v>552</v>
      </c>
      <c r="F624" s="64">
        <v>600</v>
      </c>
      <c r="G624" s="64">
        <f>G625</f>
        <v>90262</v>
      </c>
    </row>
    <row r="625" spans="2:7" x14ac:dyDescent="0.25">
      <c r="B625" s="53" t="s">
        <v>375</v>
      </c>
      <c r="C625" s="57" t="s">
        <v>499</v>
      </c>
      <c r="D625" s="55" t="s">
        <v>359</v>
      </c>
      <c r="E625" s="64" t="s">
        <v>552</v>
      </c>
      <c r="F625" s="64">
        <v>620</v>
      </c>
      <c r="G625" s="64">
        <v>90262</v>
      </c>
    </row>
    <row r="626" spans="2:7" ht="30" x14ac:dyDescent="0.25">
      <c r="B626" s="141" t="s">
        <v>544</v>
      </c>
      <c r="C626" s="46" t="s">
        <v>499</v>
      </c>
      <c r="D626" s="77" t="s">
        <v>359</v>
      </c>
      <c r="E626" s="79" t="s">
        <v>553</v>
      </c>
      <c r="F626" s="83"/>
      <c r="G626" s="79">
        <f>G627</f>
        <v>442</v>
      </c>
    </row>
    <row r="627" spans="2:7" ht="30" x14ac:dyDescent="0.25">
      <c r="B627" s="120" t="s">
        <v>354</v>
      </c>
      <c r="C627" s="57" t="s">
        <v>499</v>
      </c>
      <c r="D627" s="81" t="s">
        <v>359</v>
      </c>
      <c r="E627" s="83" t="s">
        <v>553</v>
      </c>
      <c r="F627" s="83">
        <v>600</v>
      </c>
      <c r="G627" s="83">
        <f>G628</f>
        <v>442</v>
      </c>
    </row>
    <row r="628" spans="2:7" x14ac:dyDescent="0.25">
      <c r="B628" s="120" t="s">
        <v>375</v>
      </c>
      <c r="C628" s="57" t="s">
        <v>499</v>
      </c>
      <c r="D628" s="81" t="s">
        <v>359</v>
      </c>
      <c r="E628" s="83" t="s">
        <v>553</v>
      </c>
      <c r="F628" s="83">
        <v>620</v>
      </c>
      <c r="G628" s="83">
        <v>442</v>
      </c>
    </row>
    <row r="629" spans="2:7" ht="30" x14ac:dyDescent="0.25">
      <c r="B629" s="141" t="s">
        <v>546</v>
      </c>
      <c r="C629" s="57" t="s">
        <v>499</v>
      </c>
      <c r="D629" s="77" t="s">
        <v>359</v>
      </c>
      <c r="E629" s="79" t="s">
        <v>554</v>
      </c>
      <c r="F629" s="83"/>
      <c r="G629" s="79">
        <f>G630</f>
        <v>100</v>
      </c>
    </row>
    <row r="630" spans="2:7" ht="30" x14ac:dyDescent="0.25">
      <c r="B630" s="120" t="s">
        <v>354</v>
      </c>
      <c r="C630" s="57" t="s">
        <v>499</v>
      </c>
      <c r="D630" s="81" t="s">
        <v>359</v>
      </c>
      <c r="E630" s="83" t="s">
        <v>554</v>
      </c>
      <c r="F630" s="83">
        <v>600</v>
      </c>
      <c r="G630" s="83">
        <f>G631</f>
        <v>100</v>
      </c>
    </row>
    <row r="631" spans="2:7" x14ac:dyDescent="0.25">
      <c r="B631" s="120" t="s">
        <v>375</v>
      </c>
      <c r="C631" s="57" t="s">
        <v>499</v>
      </c>
      <c r="D631" s="81" t="s">
        <v>359</v>
      </c>
      <c r="E631" s="83" t="s">
        <v>554</v>
      </c>
      <c r="F631" s="83">
        <v>620</v>
      </c>
      <c r="G631" s="83">
        <v>100</v>
      </c>
    </row>
    <row r="632" spans="2:7" x14ac:dyDescent="0.25">
      <c r="B632" s="107" t="s">
        <v>555</v>
      </c>
      <c r="C632" s="26" t="s">
        <v>499</v>
      </c>
      <c r="D632" s="43" t="s">
        <v>556</v>
      </c>
      <c r="E632" s="59"/>
      <c r="F632" s="86"/>
      <c r="G632" s="86">
        <f>G633+G640</f>
        <v>3386</v>
      </c>
    </row>
    <row r="633" spans="2:7" ht="30" x14ac:dyDescent="0.25">
      <c r="B633" s="62" t="s">
        <v>500</v>
      </c>
      <c r="C633" s="46" t="s">
        <v>499</v>
      </c>
      <c r="D633" s="47" t="s">
        <v>556</v>
      </c>
      <c r="E633" s="61" t="s">
        <v>501</v>
      </c>
      <c r="F633" s="61"/>
      <c r="G633" s="61">
        <f>G634</f>
        <v>3256</v>
      </c>
    </row>
    <row r="634" spans="2:7" ht="30" x14ac:dyDescent="0.25">
      <c r="B634" s="62" t="s">
        <v>557</v>
      </c>
      <c r="C634" s="46" t="s">
        <v>499</v>
      </c>
      <c r="D634" s="47" t="s">
        <v>556</v>
      </c>
      <c r="E634" s="61" t="s">
        <v>558</v>
      </c>
      <c r="F634" s="61"/>
      <c r="G634" s="61">
        <f>G635</f>
        <v>3256</v>
      </c>
    </row>
    <row r="635" spans="2:7" ht="30" x14ac:dyDescent="0.25">
      <c r="B635" s="62" t="s">
        <v>559</v>
      </c>
      <c r="C635" s="46" t="s">
        <v>499</v>
      </c>
      <c r="D635" s="47" t="s">
        <v>556</v>
      </c>
      <c r="E635" s="61" t="s">
        <v>560</v>
      </c>
      <c r="F635" s="61"/>
      <c r="G635" s="61">
        <f>G636+G638</f>
        <v>3256</v>
      </c>
    </row>
    <row r="636" spans="2:7" ht="60" x14ac:dyDescent="0.25">
      <c r="B636" s="53" t="s">
        <v>24</v>
      </c>
      <c r="C636" s="57" t="s">
        <v>499</v>
      </c>
      <c r="D636" s="55" t="s">
        <v>556</v>
      </c>
      <c r="E636" s="64" t="s">
        <v>560</v>
      </c>
      <c r="F636" s="64">
        <v>100</v>
      </c>
      <c r="G636" s="64">
        <f>G637</f>
        <v>3023</v>
      </c>
    </row>
    <row r="637" spans="2:7" x14ac:dyDescent="0.25">
      <c r="B637" s="53" t="s">
        <v>474</v>
      </c>
      <c r="C637" s="57" t="s">
        <v>499</v>
      </c>
      <c r="D637" s="55" t="s">
        <v>556</v>
      </c>
      <c r="E637" s="64" t="s">
        <v>560</v>
      </c>
      <c r="F637" s="64">
        <v>110</v>
      </c>
      <c r="G637" s="64">
        <v>3023</v>
      </c>
    </row>
    <row r="638" spans="2:7" ht="30" x14ac:dyDescent="0.25">
      <c r="B638" s="53" t="s">
        <v>34</v>
      </c>
      <c r="C638" s="57" t="s">
        <v>499</v>
      </c>
      <c r="D638" s="55" t="s">
        <v>556</v>
      </c>
      <c r="E638" s="64" t="s">
        <v>560</v>
      </c>
      <c r="F638" s="64">
        <v>200</v>
      </c>
      <c r="G638" s="64">
        <f>G639</f>
        <v>233</v>
      </c>
    </row>
    <row r="639" spans="2:7" ht="30" x14ac:dyDescent="0.25">
      <c r="B639" s="53" t="s">
        <v>35</v>
      </c>
      <c r="C639" s="57" t="s">
        <v>499</v>
      </c>
      <c r="D639" s="55" t="s">
        <v>556</v>
      </c>
      <c r="E639" s="64" t="s">
        <v>560</v>
      </c>
      <c r="F639" s="64">
        <v>240</v>
      </c>
      <c r="G639" s="64">
        <v>233</v>
      </c>
    </row>
    <row r="640" spans="2:7" ht="75" x14ac:dyDescent="0.25">
      <c r="B640" s="114" t="s">
        <v>561</v>
      </c>
      <c r="C640" s="46" t="s">
        <v>499</v>
      </c>
      <c r="D640" s="47" t="s">
        <v>556</v>
      </c>
      <c r="E640" s="61" t="s">
        <v>562</v>
      </c>
      <c r="F640" s="61"/>
      <c r="G640" s="61">
        <f>G641</f>
        <v>130</v>
      </c>
    </row>
    <row r="641" spans="2:7" ht="45" x14ac:dyDescent="0.25">
      <c r="B641" s="62" t="s">
        <v>563</v>
      </c>
      <c r="C641" s="46" t="s">
        <v>499</v>
      </c>
      <c r="D641" s="47" t="s">
        <v>556</v>
      </c>
      <c r="E641" s="61" t="s">
        <v>564</v>
      </c>
      <c r="F641" s="61"/>
      <c r="G641" s="61">
        <f>G642</f>
        <v>130</v>
      </c>
    </row>
    <row r="642" spans="2:7" x14ac:dyDescent="0.25">
      <c r="B642" s="70" t="s">
        <v>565</v>
      </c>
      <c r="C642" s="46" t="s">
        <v>499</v>
      </c>
      <c r="D642" s="47" t="s">
        <v>556</v>
      </c>
      <c r="E642" s="61" t="s">
        <v>566</v>
      </c>
      <c r="F642" s="61"/>
      <c r="G642" s="61">
        <f>G643</f>
        <v>130</v>
      </c>
    </row>
    <row r="643" spans="2:7" ht="30" x14ac:dyDescent="0.25">
      <c r="B643" s="53" t="s">
        <v>354</v>
      </c>
      <c r="C643" s="57" t="s">
        <v>499</v>
      </c>
      <c r="D643" s="55" t="s">
        <v>556</v>
      </c>
      <c r="E643" s="64" t="s">
        <v>566</v>
      </c>
      <c r="F643" s="64">
        <v>600</v>
      </c>
      <c r="G643" s="64">
        <f>G644</f>
        <v>130</v>
      </c>
    </row>
    <row r="644" spans="2:7" x14ac:dyDescent="0.25">
      <c r="B644" s="53" t="s">
        <v>375</v>
      </c>
      <c r="C644" s="57" t="s">
        <v>499</v>
      </c>
      <c r="D644" s="55" t="s">
        <v>556</v>
      </c>
      <c r="E644" s="64" t="s">
        <v>566</v>
      </c>
      <c r="F644" s="64">
        <v>620</v>
      </c>
      <c r="G644" s="64">
        <v>130</v>
      </c>
    </row>
    <row r="645" spans="2:7" x14ac:dyDescent="0.25">
      <c r="B645" s="35" t="s">
        <v>413</v>
      </c>
      <c r="C645" s="36" t="s">
        <v>499</v>
      </c>
      <c r="D645" s="37" t="s">
        <v>414</v>
      </c>
      <c r="E645" s="38"/>
      <c r="F645" s="39"/>
      <c r="G645" s="40">
        <f>SUM(G646+G655+G661)</f>
        <v>47539</v>
      </c>
    </row>
    <row r="646" spans="2:7" x14ac:dyDescent="0.25">
      <c r="B646" s="35" t="s">
        <v>567</v>
      </c>
      <c r="C646" s="26" t="s">
        <v>499</v>
      </c>
      <c r="D646" s="37" t="s">
        <v>568</v>
      </c>
      <c r="E646" s="38"/>
      <c r="F646" s="39"/>
      <c r="G646" s="38">
        <f>G647</f>
        <v>14967</v>
      </c>
    </row>
    <row r="647" spans="2:7" ht="45" x14ac:dyDescent="0.25">
      <c r="B647" s="62" t="s">
        <v>510</v>
      </c>
      <c r="C647" s="46" t="s">
        <v>499</v>
      </c>
      <c r="D647" s="46" t="s">
        <v>568</v>
      </c>
      <c r="E647" s="61" t="s">
        <v>511</v>
      </c>
      <c r="F647" s="39"/>
      <c r="G647" s="61">
        <f>G648</f>
        <v>14967</v>
      </c>
    </row>
    <row r="648" spans="2:7" x14ac:dyDescent="0.25">
      <c r="B648" s="88" t="s">
        <v>569</v>
      </c>
      <c r="C648" s="46" t="s">
        <v>499</v>
      </c>
      <c r="D648" s="47" t="s">
        <v>568</v>
      </c>
      <c r="E648" s="61" t="s">
        <v>570</v>
      </c>
      <c r="F648" s="39"/>
      <c r="G648" s="61">
        <f>G649+G652</f>
        <v>14967</v>
      </c>
    </row>
    <row r="649" spans="2:7" ht="30" x14ac:dyDescent="0.25">
      <c r="B649" s="62" t="s">
        <v>571</v>
      </c>
      <c r="C649" s="46" t="s">
        <v>499</v>
      </c>
      <c r="D649" s="47" t="s">
        <v>568</v>
      </c>
      <c r="E649" s="61" t="s">
        <v>572</v>
      </c>
      <c r="F649" s="38"/>
      <c r="G649" s="61">
        <f>G650</f>
        <v>13130</v>
      </c>
    </row>
    <row r="650" spans="2:7" ht="30" x14ac:dyDescent="0.25">
      <c r="B650" s="53" t="s">
        <v>354</v>
      </c>
      <c r="C650" s="57" t="s">
        <v>499</v>
      </c>
      <c r="D650" s="55" t="s">
        <v>568</v>
      </c>
      <c r="E650" s="64" t="s">
        <v>572</v>
      </c>
      <c r="F650" s="64">
        <v>600</v>
      </c>
      <c r="G650" s="64">
        <f>G651</f>
        <v>13130</v>
      </c>
    </row>
    <row r="651" spans="2:7" x14ac:dyDescent="0.25">
      <c r="B651" s="53" t="s">
        <v>375</v>
      </c>
      <c r="C651" s="57" t="s">
        <v>499</v>
      </c>
      <c r="D651" s="55" t="s">
        <v>568</v>
      </c>
      <c r="E651" s="64" t="s">
        <v>572</v>
      </c>
      <c r="F651" s="64">
        <v>620</v>
      </c>
      <c r="G651" s="64">
        <v>13130</v>
      </c>
    </row>
    <row r="652" spans="2:7" ht="30" x14ac:dyDescent="0.25">
      <c r="B652" s="62" t="s">
        <v>525</v>
      </c>
      <c r="C652" s="57" t="s">
        <v>499</v>
      </c>
      <c r="D652" s="47" t="s">
        <v>568</v>
      </c>
      <c r="E652" s="61" t="s">
        <v>573</v>
      </c>
      <c r="F652" s="61"/>
      <c r="G652" s="61">
        <f>G653</f>
        <v>1837</v>
      </c>
    </row>
    <row r="653" spans="2:7" ht="30" x14ac:dyDescent="0.25">
      <c r="B653" s="53" t="s">
        <v>354</v>
      </c>
      <c r="C653" s="57" t="s">
        <v>499</v>
      </c>
      <c r="D653" s="55" t="s">
        <v>568</v>
      </c>
      <c r="E653" s="64" t="s">
        <v>573</v>
      </c>
      <c r="F653" s="64">
        <v>600</v>
      </c>
      <c r="G653" s="64">
        <f>G654</f>
        <v>1837</v>
      </c>
    </row>
    <row r="654" spans="2:7" x14ac:dyDescent="0.25">
      <c r="B654" s="53" t="s">
        <v>375</v>
      </c>
      <c r="C654" s="57" t="s">
        <v>499</v>
      </c>
      <c r="D654" s="55" t="s">
        <v>568</v>
      </c>
      <c r="E654" s="64" t="s">
        <v>573</v>
      </c>
      <c r="F654" s="64">
        <v>620</v>
      </c>
      <c r="G654" s="64">
        <v>1837</v>
      </c>
    </row>
    <row r="655" spans="2:7" x14ac:dyDescent="0.25">
      <c r="B655" s="107" t="s">
        <v>415</v>
      </c>
      <c r="C655" s="26" t="s">
        <v>499</v>
      </c>
      <c r="D655" s="43" t="s">
        <v>416</v>
      </c>
      <c r="E655" s="59"/>
      <c r="F655" s="86"/>
      <c r="G655" s="86">
        <f>SUM(G656)</f>
        <v>31508</v>
      </c>
    </row>
    <row r="656" spans="2:7" ht="45" x14ac:dyDescent="0.25">
      <c r="B656" s="62" t="s">
        <v>510</v>
      </c>
      <c r="C656" s="46" t="s">
        <v>499</v>
      </c>
      <c r="D656" s="47" t="s">
        <v>416</v>
      </c>
      <c r="E656" s="61" t="s">
        <v>511</v>
      </c>
      <c r="F656" s="61"/>
      <c r="G656" s="61">
        <f>G657</f>
        <v>31508</v>
      </c>
    </row>
    <row r="657" spans="2:7" ht="60" x14ac:dyDescent="0.25">
      <c r="B657" s="62" t="s">
        <v>574</v>
      </c>
      <c r="C657" s="46" t="s">
        <v>499</v>
      </c>
      <c r="D657" s="47" t="s">
        <v>416</v>
      </c>
      <c r="E657" s="61" t="s">
        <v>575</v>
      </c>
      <c r="F657" s="61"/>
      <c r="G657" s="61">
        <f>G658</f>
        <v>31508</v>
      </c>
    </row>
    <row r="658" spans="2:7" ht="30" x14ac:dyDescent="0.25">
      <c r="B658" s="62" t="s">
        <v>571</v>
      </c>
      <c r="C658" s="46" t="s">
        <v>499</v>
      </c>
      <c r="D658" s="47" t="s">
        <v>416</v>
      </c>
      <c r="E658" s="61" t="s">
        <v>576</v>
      </c>
      <c r="F658" s="61"/>
      <c r="G658" s="61">
        <f>G659</f>
        <v>31508</v>
      </c>
    </row>
    <row r="659" spans="2:7" ht="30" x14ac:dyDescent="0.25">
      <c r="B659" s="53" t="s">
        <v>354</v>
      </c>
      <c r="C659" s="57" t="s">
        <v>499</v>
      </c>
      <c r="D659" s="55" t="s">
        <v>416</v>
      </c>
      <c r="E659" s="64" t="s">
        <v>576</v>
      </c>
      <c r="F659" s="64">
        <v>600</v>
      </c>
      <c r="G659" s="64">
        <f>G660</f>
        <v>31508</v>
      </c>
    </row>
    <row r="660" spans="2:7" x14ac:dyDescent="0.25">
      <c r="B660" s="53" t="s">
        <v>375</v>
      </c>
      <c r="C660" s="57" t="s">
        <v>499</v>
      </c>
      <c r="D660" s="55" t="s">
        <v>416</v>
      </c>
      <c r="E660" s="64" t="s">
        <v>576</v>
      </c>
      <c r="F660" s="64">
        <v>620</v>
      </c>
      <c r="G660" s="64">
        <v>31508</v>
      </c>
    </row>
    <row r="661" spans="2:7" x14ac:dyDescent="0.25">
      <c r="B661" s="111" t="s">
        <v>577</v>
      </c>
      <c r="C661" s="26" t="s">
        <v>499</v>
      </c>
      <c r="D661" s="43" t="s">
        <v>578</v>
      </c>
      <c r="E661" s="59"/>
      <c r="F661" s="59"/>
      <c r="G661" s="59">
        <f>G662</f>
        <v>1064</v>
      </c>
    </row>
    <row r="662" spans="2:7" ht="45" x14ac:dyDescent="0.25">
      <c r="B662" s="62" t="s">
        <v>510</v>
      </c>
      <c r="C662" s="46" t="s">
        <v>499</v>
      </c>
      <c r="D662" s="47" t="s">
        <v>578</v>
      </c>
      <c r="E662" s="61" t="s">
        <v>511</v>
      </c>
      <c r="F662" s="61"/>
      <c r="G662" s="61">
        <f>G663</f>
        <v>1064</v>
      </c>
    </row>
    <row r="663" spans="2:7" ht="30" x14ac:dyDescent="0.25">
      <c r="B663" s="62" t="s">
        <v>579</v>
      </c>
      <c r="C663" s="46" t="s">
        <v>499</v>
      </c>
      <c r="D663" s="47" t="s">
        <v>578</v>
      </c>
      <c r="E663" s="61" t="s">
        <v>580</v>
      </c>
      <c r="F663" s="61"/>
      <c r="G663" s="61">
        <f>G664</f>
        <v>1064</v>
      </c>
    </row>
    <row r="664" spans="2:7" ht="30" x14ac:dyDescent="0.25">
      <c r="B664" s="62" t="s">
        <v>571</v>
      </c>
      <c r="C664" s="46" t="s">
        <v>499</v>
      </c>
      <c r="D664" s="47" t="s">
        <v>578</v>
      </c>
      <c r="E664" s="61" t="s">
        <v>581</v>
      </c>
      <c r="F664" s="61"/>
      <c r="G664" s="61">
        <f>G665</f>
        <v>1064</v>
      </c>
    </row>
    <row r="665" spans="2:7" ht="30" x14ac:dyDescent="0.25">
      <c r="B665" s="53" t="s">
        <v>354</v>
      </c>
      <c r="C665" s="57" t="s">
        <v>499</v>
      </c>
      <c r="D665" s="55" t="s">
        <v>578</v>
      </c>
      <c r="E665" s="64" t="s">
        <v>581</v>
      </c>
      <c r="F665" s="64">
        <v>600</v>
      </c>
      <c r="G665" s="64">
        <f>G666</f>
        <v>1064</v>
      </c>
    </row>
    <row r="666" spans="2:7" x14ac:dyDescent="0.25">
      <c r="B666" s="53" t="s">
        <v>375</v>
      </c>
      <c r="C666" s="57" t="s">
        <v>499</v>
      </c>
      <c r="D666" s="55" t="s">
        <v>578</v>
      </c>
      <c r="E666" s="64" t="s">
        <v>581</v>
      </c>
      <c r="F666" s="64">
        <v>620</v>
      </c>
      <c r="G666" s="64">
        <v>1064</v>
      </c>
    </row>
    <row r="667" spans="2:7" x14ac:dyDescent="0.25">
      <c r="B667" s="179" t="s">
        <v>582</v>
      </c>
      <c r="C667" s="57"/>
      <c r="D667" s="180"/>
      <c r="E667" s="180"/>
      <c r="F667" s="181"/>
      <c r="G667" s="182">
        <f>SUM(G13+G462+G544)</f>
        <v>1696147</v>
      </c>
    </row>
    <row r="692" spans="3:7" s="4" customFormat="1" x14ac:dyDescent="0.25">
      <c r="C692" s="5"/>
      <c r="D692" s="6"/>
      <c r="E692" s="6"/>
      <c r="F692" s="7"/>
      <c r="G692" s="8"/>
    </row>
    <row r="704" spans="3:7" s="4" customFormat="1" x14ac:dyDescent="0.25">
      <c r="C704" s="5"/>
      <c r="D704" s="6"/>
      <c r="E704" s="6"/>
      <c r="F704" s="7"/>
      <c r="G704" s="8"/>
    </row>
    <row r="709" spans="3:7" s="4" customFormat="1" x14ac:dyDescent="0.25">
      <c r="C709" s="5"/>
      <c r="D709" s="6"/>
      <c r="E709" s="6"/>
      <c r="F709" s="7"/>
      <c r="G709" s="8"/>
    </row>
  </sheetData>
  <mergeCells count="6">
    <mergeCell ref="B9:G9"/>
    <mergeCell ref="G2:H2"/>
    <mergeCell ref="G3:H3"/>
    <mergeCell ref="G4:H4"/>
    <mergeCell ref="B6:O6"/>
    <mergeCell ref="B7:O7"/>
  </mergeCells>
  <pageMargins left="1.0236111111111099" right="0.51180555555555496" top="0.70833333333333304" bottom="0.51180555555555496" header="0.51180555555555496" footer="0.51180555555555496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5" x14ac:dyDescent="0.25"/>
  <sheetData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dc:description/>
  <cp:lastModifiedBy>kaz-13-01</cp:lastModifiedBy>
  <cp:revision>286</cp:revision>
  <cp:lastPrinted>2024-11-26T10:17:31Z</cp:lastPrinted>
  <dcterms:created xsi:type="dcterms:W3CDTF">2017-10-15T09:01:06Z</dcterms:created>
  <dcterms:modified xsi:type="dcterms:W3CDTF">2025-05-21T10:20:29Z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